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\\isis.unige.ch\nasac\s\groupe-energie\groupe energie\groupe efficiency\Energy Analysis Methods\9. Energy Optimisation\Optimisation_2024\"/>
    </mc:Choice>
  </mc:AlternateContent>
  <xr:revisionPtr revIDLastSave="0" documentId="13_ncr:1_{3C882B06-9EE4-43AC-B1A8-B08A3E7166DF}" xr6:coauthVersionLast="47" xr6:coauthVersionMax="47" xr10:uidLastSave="{00000000-0000-0000-0000-000000000000}"/>
  <bookViews>
    <workbookView xWindow="-120" yWindow="-120" windowWidth="29040" windowHeight="15840" tabRatio="783" activeTab="6" xr2:uid="{00000000-000D-0000-FFFF-FFFF00000000}"/>
  </bookViews>
  <sheets>
    <sheet name="SUMIFS_EXAMPLE" sheetId="13" r:id="rId1"/>
    <sheet name="Exercise 2" sheetId="1" r:id="rId2"/>
    <sheet name="Exercise 4" sheetId="2" r:id="rId3"/>
    <sheet name="Exercise 5" sheetId="3" r:id="rId4"/>
    <sheet name="Exercise 6" sheetId="4" r:id="rId5"/>
    <sheet name="Exercise 7" sheetId="15" r:id="rId6"/>
    <sheet name="Exercise 8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8" i="2" l="1"/>
  <c r="F17" i="15" l="1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16" i="15" l="1"/>
  <c r="D11" i="13" l="1"/>
  <c r="J19" i="13" s="1"/>
  <c r="D12" i="13"/>
  <c r="J15" i="13" s="1"/>
  <c r="D13" i="13"/>
  <c r="J20" i="13" s="1"/>
  <c r="D14" i="13"/>
  <c r="J16" i="13" s="1"/>
  <c r="D15" i="13"/>
  <c r="J21" i="13" s="1"/>
  <c r="D16" i="13"/>
  <c r="J17" i="13" s="1"/>
  <c r="D17" i="13"/>
  <c r="J22" i="13" s="1"/>
  <c r="D18" i="13"/>
  <c r="K14" i="13" s="1"/>
  <c r="D19" i="13"/>
  <c r="K19" i="13" s="1"/>
  <c r="D20" i="13"/>
  <c r="K15" i="13" s="1"/>
  <c r="D21" i="13"/>
  <c r="K20" i="13" s="1"/>
  <c r="D22" i="13"/>
  <c r="K16" i="13" s="1"/>
  <c r="D23" i="13"/>
  <c r="K21" i="13" s="1"/>
  <c r="D24" i="13"/>
  <c r="K17" i="13" s="1"/>
  <c r="D25" i="13"/>
  <c r="K22" i="13" s="1"/>
  <c r="D26" i="13"/>
  <c r="L14" i="13" s="1"/>
  <c r="D27" i="13"/>
  <c r="L19" i="13" s="1"/>
  <c r="D28" i="13"/>
  <c r="L15" i="13" s="1"/>
  <c r="D29" i="13"/>
  <c r="L20" i="13" s="1"/>
  <c r="D30" i="13"/>
  <c r="L16" i="13" s="1"/>
  <c r="D31" i="13"/>
  <c r="L21" i="13" s="1"/>
  <c r="D32" i="13"/>
  <c r="L17" i="13" s="1"/>
  <c r="D33" i="13"/>
  <c r="L22" i="13" s="1"/>
  <c r="D10" i="13"/>
  <c r="J14" i="13" s="1"/>
</calcChain>
</file>

<file path=xl/sharedStrings.xml><?xml version="1.0" encoding="utf-8"?>
<sst xmlns="http://schemas.openxmlformats.org/spreadsheetml/2006/main" count="403" uniqueCount="106">
  <si>
    <t>EXAMPLE SUMIFS</t>
  </si>
  <si>
    <t>Goal: Reshape the input data such that:
 - the column1 index becomes the columns
 - the column2 index becomes the row index
 - the column1 index acts as a filter</t>
  </si>
  <si>
    <t>This allows us to readily plot the data by x and y separately</t>
  </si>
  <si>
    <t>value</t>
  </si>
  <si>
    <t>column3</t>
  </si>
  <si>
    <t>column2</t>
  </si>
  <si>
    <t>column1</t>
  </si>
  <si>
    <r>
      <t>SUMIFS(</t>
    </r>
    <r>
      <rPr>
        <sz val="16"/>
        <color theme="4" tint="-0.249977111117893"/>
        <rFont val="Arial"/>
        <family val="2"/>
      </rPr>
      <t>$D$10:$D$35</t>
    </r>
    <r>
      <rPr>
        <sz val="16"/>
        <rFont val="Arial"/>
        <family val="2"/>
        <charset val="1"/>
      </rPr>
      <t>,</t>
    </r>
    <r>
      <rPr>
        <sz val="16"/>
        <color theme="5" tint="-0.249977111117893"/>
        <rFont val="Arial"/>
        <family val="2"/>
      </rPr>
      <t>$C$10:$C$35</t>
    </r>
    <r>
      <rPr>
        <sz val="16"/>
        <rFont val="Arial"/>
        <family val="2"/>
        <charset val="1"/>
      </rPr>
      <t>,</t>
    </r>
    <r>
      <rPr>
        <sz val="16"/>
        <color theme="5" tint="0.59999389629810485"/>
        <rFont val="Arial"/>
        <family val="2"/>
      </rPr>
      <t>$H14</t>
    </r>
    <r>
      <rPr>
        <sz val="16"/>
        <rFont val="Arial"/>
        <family val="2"/>
        <charset val="1"/>
      </rPr>
      <t>,</t>
    </r>
    <r>
      <rPr>
        <sz val="16"/>
        <color theme="9" tint="-0.249977111117893"/>
        <rFont val="Arial"/>
        <family val="2"/>
      </rPr>
      <t>$B$10:$B$35</t>
    </r>
    <r>
      <rPr>
        <sz val="16"/>
        <rFont val="Arial"/>
        <family val="2"/>
        <charset val="1"/>
      </rPr>
      <t>,</t>
    </r>
    <r>
      <rPr>
        <sz val="16"/>
        <color theme="9" tint="0.39997558519241921"/>
        <rFont val="Arial"/>
        <family val="2"/>
      </rPr>
      <t>$I14</t>
    </r>
    <r>
      <rPr>
        <sz val="16"/>
        <rFont val="Arial"/>
        <family val="2"/>
        <charset val="1"/>
      </rPr>
      <t>,</t>
    </r>
    <r>
      <rPr>
        <sz val="16"/>
        <color theme="7" tint="-0.499984740745262"/>
        <rFont val="Arial"/>
        <family val="2"/>
      </rPr>
      <t>$A$10:$A$35</t>
    </r>
    <r>
      <rPr>
        <sz val="16"/>
        <rFont val="Arial"/>
        <family val="2"/>
        <charset val="1"/>
      </rPr>
      <t>,</t>
    </r>
    <r>
      <rPr>
        <sz val="16"/>
        <color theme="7" tint="0.39997558519241921"/>
        <rFont val="Arial"/>
        <family val="2"/>
      </rPr>
      <t>J$13</t>
    </r>
    <r>
      <rPr>
        <sz val="16"/>
        <rFont val="Arial"/>
        <family val="2"/>
        <charset val="1"/>
      </rPr>
      <t>)</t>
    </r>
  </si>
  <si>
    <t>a</t>
  </si>
  <si>
    <t>AA</t>
  </si>
  <si>
    <t>x</t>
  </si>
  <si>
    <t>y</t>
  </si>
  <si>
    <t>BB</t>
  </si>
  <si>
    <t>b</t>
  </si>
  <si>
    <t>c</t>
  </si>
  <si>
    <t>CC</t>
  </si>
  <si>
    <t>DD</t>
  </si>
  <si>
    <t>Exercise 2: Inspection of the input data</t>
  </si>
  <si>
    <t>**Variable costs**</t>
  </si>
  <si>
    <t xml:space="preserve">plant </t>
  </si>
  <si>
    <t xml:space="preserve">co2_intensity </t>
  </si>
  <si>
    <t xml:space="preserve">eff </t>
  </si>
  <si>
    <t xml:space="preserve">fuel_cost </t>
  </si>
  <si>
    <t>price_co2</t>
  </si>
  <si>
    <t>Task 2.a</t>
  </si>
  <si>
    <t xml:space="preserve">coal </t>
  </si>
  <si>
    <t>Task 2.d minimum CO2 price for new gas to replace gas and coal</t>
  </si>
  <si>
    <t xml:space="preserve">gas </t>
  </si>
  <si>
    <t>number operating seasons</t>
  </si>
  <si>
    <t xml:space="preserve">gas_new </t>
  </si>
  <si>
    <t>replacing coal</t>
  </si>
  <si>
    <t xml:space="preserve">nuclear </t>
  </si>
  <si>
    <t>replacing gas</t>
  </si>
  <si>
    <t xml:space="preserve">solar </t>
  </si>
  <si>
    <t xml:space="preserve">solar_new </t>
  </si>
  <si>
    <t xml:space="preserve">wind </t>
  </si>
  <si>
    <t>Task 2.e total capacity factor wind/solar</t>
  </si>
  <si>
    <t xml:space="preserve">wind_new </t>
  </si>
  <si>
    <t>**Capacity factors**</t>
  </si>
  <si>
    <t>Task 2.c</t>
  </si>
  <si>
    <t>0_spring</t>
  </si>
  <si>
    <t>1_summer</t>
  </si>
  <si>
    <t>2_fall</t>
  </si>
  <si>
    <t>3_winter</t>
  </si>
  <si>
    <t>coal</t>
  </si>
  <si>
    <t>solar_new</t>
  </si>
  <si>
    <t>gas</t>
  </si>
  <si>
    <t>wind_new</t>
  </si>
  <si>
    <t>gas_new</t>
  </si>
  <si>
    <t>nuclear</t>
  </si>
  <si>
    <t>solar</t>
  </si>
  <si>
    <t>wind</t>
  </si>
  <si>
    <t>**Annualized fixed costs**</t>
  </si>
  <si>
    <t>Task 2.b wind and solar</t>
  </si>
  <si>
    <t>TOTAL CF:</t>
  </si>
  <si>
    <t>cf</t>
  </si>
  <si>
    <t>FLH (MWh/MW)</t>
  </si>
  <si>
    <t>LCOE (EUR/MWh)</t>
  </si>
  <si>
    <t>fixed_cost</t>
  </si>
  <si>
    <t>Exercise 4: Analyzing the model results</t>
  </si>
  <si>
    <t>**Produced power**</t>
  </si>
  <si>
    <t xml:space="preserve">season </t>
  </si>
  <si>
    <t xml:space="preserve">0_spring </t>
  </si>
  <si>
    <t xml:space="preserve">1_summer </t>
  </si>
  <si>
    <t xml:space="preserve">2_fall </t>
  </si>
  <si>
    <t xml:space="preserve">3_winter </t>
  </si>
  <si>
    <t>**Old capacity**</t>
  </si>
  <si>
    <t xml:space="preserve">value </t>
  </si>
  <si>
    <t>**New capacity**</t>
  </si>
  <si>
    <t xml:space="preserve"> plant </t>
  </si>
  <si>
    <t>Task 4.b</t>
  </si>
  <si>
    <t>Capacity factors</t>
  </si>
  <si>
    <t>Task 4.a</t>
  </si>
  <si>
    <t>Task 5.a</t>
  </si>
  <si>
    <t xml:space="preserve"> season </t>
  </si>
  <si>
    <t>Exercise 6: Optimal electricity mix for changing CO2 prices.</t>
  </si>
  <si>
    <t>** Produced power **</t>
  </si>
  <si>
    <t>** Newly installed capacity **</t>
  </si>
  <si>
    <t>Task 6.a</t>
  </si>
  <si>
    <t>plant</t>
  </si>
  <si>
    <t>Exercise 7: Electricity/Shadow prices</t>
  </si>
  <si>
    <t>** Demand constraint shadow prices **</t>
  </si>
  <si>
    <t>** Power production (sum over all seasons) **</t>
  </si>
  <si>
    <t>** New installed capacity of gas power plants **</t>
  </si>
  <si>
    <t>Copied from exercise 1: capacity factor</t>
  </si>
  <si>
    <t>season</t>
  </si>
  <si>
    <t>specific revenue</t>
  </si>
  <si>
    <t>** Electricity prices for each season and all model runs. **</t>
  </si>
  <si>
    <t>EUR/MWh</t>
  </si>
  <si>
    <t>Total cost (billion EUR/yr)</t>
  </si>
  <si>
    <t>** Total objective function value. **</t>
  </si>
  <si>
    <t>Exercise 7: Specific value of wind power forced into the power system</t>
  </si>
  <si>
    <t>TASK 7.a</t>
  </si>
  <si>
    <t>TASK 7.b</t>
  </si>
  <si>
    <t>Task 8.a</t>
  </si>
  <si>
    <t>cap_wind</t>
  </si>
  <si>
    <t>Revenue</t>
  </si>
  <si>
    <t>Produced energy from Wind</t>
  </si>
  <si>
    <t>Capacity factor</t>
  </si>
  <si>
    <t>Wind capacity</t>
  </si>
  <si>
    <t>total revenue (wind)</t>
  </si>
  <si>
    <t>**Produced power at 60 EUR/t_CO2**</t>
  </si>
  <si>
    <t>**New installed capacity at 60 EUR/t_CO2**</t>
  </si>
  <si>
    <t>** Produced power at 120 EUR/t_CO2 **</t>
  </si>
  <si>
    <t>** New installed capacity at 120 EUR/t_CO2 **</t>
  </si>
  <si>
    <t>Exercise 5: Comparison of the 60 and 120 EUR/tCO2 model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</si>
</sst>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0.0%"/>
    <numFmt numFmtId="167" formatCode="_(* #,##0_);_(* \(#,##0\);_(* &quot;-&quot;??_);_(@_)"/>
  </numFmts>
  <fonts count="24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  <charset val="1"/>
    </font>
    <font>
      <sz val="16"/>
      <color theme="9" tint="0.39997558519241921"/>
      <name val="Arial"/>
      <family val="2"/>
    </font>
    <font>
      <sz val="16"/>
      <color theme="9" tint="-0.249977111117893"/>
      <name val="Arial"/>
      <family val="2"/>
    </font>
    <font>
      <sz val="16"/>
      <color theme="5" tint="-0.249977111117893"/>
      <name val="Arial"/>
      <family val="2"/>
    </font>
    <font>
      <sz val="16"/>
      <color theme="4" tint="-0.249977111117893"/>
      <name val="Arial"/>
      <family val="2"/>
    </font>
    <font>
      <sz val="10"/>
      <color theme="4" tint="-0.249977111117893"/>
      <name val="Arial"/>
      <family val="2"/>
      <charset val="1"/>
    </font>
    <font>
      <sz val="10"/>
      <color theme="5" tint="-0.249977111117893"/>
      <name val="Arial"/>
      <family val="2"/>
      <charset val="1"/>
    </font>
    <font>
      <sz val="10"/>
      <color theme="9" tint="-0.249977111117893"/>
      <name val="Arial"/>
      <family val="2"/>
      <charset val="1"/>
    </font>
    <font>
      <sz val="10"/>
      <color theme="7" tint="-0.499984740745262"/>
      <name val="Arial"/>
      <family val="2"/>
      <charset val="1"/>
    </font>
    <font>
      <sz val="16"/>
      <color theme="7" tint="-0.499984740745262"/>
      <name val="Arial"/>
      <family val="2"/>
    </font>
    <font>
      <sz val="16"/>
      <color theme="5" tint="0.59999389629810485"/>
      <name val="Arial"/>
      <family val="2"/>
    </font>
    <font>
      <sz val="16"/>
      <color theme="7" tint="0.39997558519241921"/>
      <name val="Arial"/>
      <family val="2"/>
    </font>
    <font>
      <sz val="10"/>
      <name val="Arial"/>
      <family val="2"/>
      <charset val="1"/>
    </font>
    <font>
      <sz val="10"/>
      <name val="Arial Unicode MS"/>
      <family val="2"/>
    </font>
    <font>
      <sz val="10"/>
      <color rgb="FF4472C4"/>
      <name val="Arial"/>
      <family val="2"/>
      <charset val="1"/>
    </font>
    <font>
      <sz val="10"/>
      <color rgb="FF000000"/>
      <name val="Var(--jp-code-font-family)"/>
    </font>
    <font>
      <sz val="11"/>
      <color rgb="FF000000"/>
      <name val="Var(--jp-content-font-family)"/>
    </font>
    <font>
      <b/>
      <sz val="10"/>
      <name val="Var(--jp-content-font-family)"/>
    </font>
    <font>
      <sz val="10"/>
      <name val="Var(--jp-content-font-family)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 applyBorder="0" applyProtection="0"/>
    <xf numFmtId="9" fontId="17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/>
    <xf numFmtId="0" fontId="18" fillId="0" borderId="0" xfId="0" applyFont="1" applyAlignment="1">
      <alignment vertical="center"/>
    </xf>
    <xf numFmtId="0" fontId="3" fillId="5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5" borderId="10" xfId="0" applyFont="1" applyFill="1" applyBorder="1"/>
    <xf numFmtId="165" fontId="0" fillId="0" borderId="11" xfId="0" applyNumberFormat="1" applyBorder="1"/>
    <xf numFmtId="165" fontId="0" fillId="0" borderId="12" xfId="0" applyNumberFormat="1" applyBorder="1"/>
    <xf numFmtId="0" fontId="3" fillId="0" borderId="6" xfId="0" applyFont="1" applyBorder="1"/>
    <xf numFmtId="0" fontId="0" fillId="0" borderId="11" xfId="0" applyBorder="1"/>
    <xf numFmtId="0" fontId="0" fillId="0" borderId="12" xfId="0" applyBorder="1"/>
    <xf numFmtId="165" fontId="0" fillId="0" borderId="0" xfId="0" applyNumberFormat="1"/>
    <xf numFmtId="0" fontId="18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166" fontId="0" fillId="0" borderId="6" xfId="2" applyNumberFormat="1" applyFont="1" applyBorder="1"/>
    <xf numFmtId="166" fontId="0" fillId="0" borderId="9" xfId="2" applyNumberFormat="1" applyFont="1" applyBorder="1"/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8" fillId="0" borderId="0" xfId="0" applyFont="1"/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wrapText="1"/>
    </xf>
    <xf numFmtId="164" fontId="2" fillId="0" borderId="0" xfId="0" applyNumberFormat="1" applyFont="1"/>
    <xf numFmtId="166" fontId="0" fillId="0" borderId="0" xfId="2" applyNumberFormat="1" applyFont="1" applyBorder="1"/>
    <xf numFmtId="1" fontId="0" fillId="0" borderId="0" xfId="0" applyNumberFormat="1"/>
    <xf numFmtId="167" fontId="0" fillId="0" borderId="0" xfId="0" applyNumberFormat="1"/>
    <xf numFmtId="2" fontId="0" fillId="0" borderId="0" xfId="0" applyNumberFormat="1"/>
    <xf numFmtId="0" fontId="3" fillId="5" borderId="15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0" fillId="0" borderId="19" xfId="0" applyNumberFormat="1" applyBorder="1"/>
    <xf numFmtId="0" fontId="0" fillId="0" borderId="20" xfId="0" applyBorder="1"/>
    <xf numFmtId="165" fontId="0" fillId="0" borderId="21" xfId="0" applyNumberFormat="1" applyBorder="1"/>
    <xf numFmtId="165" fontId="0" fillId="0" borderId="22" xfId="0" applyNumberFormat="1" applyBorder="1"/>
    <xf numFmtId="0" fontId="19" fillId="0" borderId="1" xfId="0" applyFont="1" applyBorder="1"/>
    <xf numFmtId="0" fontId="0" fillId="0" borderId="24" xfId="0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Border="1"/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 indent="1"/>
    </xf>
    <xf numFmtId="0" fontId="22" fillId="0" borderId="26" xfId="0" applyFont="1" applyBorder="1" applyAlignment="1">
      <alignment horizontal="right" vertical="center" wrapText="1"/>
    </xf>
    <xf numFmtId="0" fontId="22" fillId="0" borderId="27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2" fillId="0" borderId="30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30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right" vertical="center" wrapText="1"/>
    </xf>
    <xf numFmtId="0" fontId="23" fillId="0" borderId="32" xfId="0" applyFont="1" applyBorder="1" applyAlignment="1">
      <alignment horizontal="right" vertical="center" wrapText="1"/>
    </xf>
    <xf numFmtId="0" fontId="23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0" fillId="0" borderId="0" xfId="2" applyFont="1" applyBorder="1"/>
    <xf numFmtId="9" fontId="0" fillId="0" borderId="6" xfId="2" applyFont="1" applyBorder="1"/>
    <xf numFmtId="0" fontId="0" fillId="0" borderId="0" xfId="0" applyAlignment="1">
      <alignment horizontal="left" wrapText="1"/>
    </xf>
  </cellXfs>
  <cellStyles count="3">
    <cellStyle name="Explanatory Text" xfId="1" builtinId="53" customBuiltin="1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E0AE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SUMIFS_EXAMPLE!$H$14</c:f>
          <c:strCache>
            <c:ptCount val="1"/>
            <c:pt idx="0">
              <c:v>x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SUMIFS_EXAMPLE!$J$13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SUMIFS_EXAMPLE!$I$14:$I$17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SUMIFS_EXAMPLE!$J$14:$J$17</c:f>
              <c:numCache>
                <c:formatCode>General</c:formatCode>
                <c:ptCount val="4"/>
                <c:pt idx="0">
                  <c:v>770</c:v>
                </c:pt>
                <c:pt idx="1">
                  <c:v>150</c:v>
                </c:pt>
                <c:pt idx="2">
                  <c:v>477</c:v>
                </c:pt>
                <c:pt idx="3">
                  <c:v>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E-4213-B024-39C943AADD8C}"/>
            </c:ext>
          </c:extLst>
        </c:ser>
        <c:ser>
          <c:idx val="1"/>
          <c:order val="1"/>
          <c:tx>
            <c:strRef>
              <c:f>SUMIFS_EXAMPLE!$K$13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SUMIFS_EXAMPLE!$I$14:$I$17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SUMIFS_EXAMPLE!$K$14:$K$17</c:f>
              <c:numCache>
                <c:formatCode>General</c:formatCode>
                <c:ptCount val="4"/>
                <c:pt idx="0">
                  <c:v>317</c:v>
                </c:pt>
                <c:pt idx="1">
                  <c:v>150</c:v>
                </c:pt>
                <c:pt idx="2">
                  <c:v>575</c:v>
                </c:pt>
                <c:pt idx="3">
                  <c:v>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E-4213-B024-39C943AADD8C}"/>
            </c:ext>
          </c:extLst>
        </c:ser>
        <c:ser>
          <c:idx val="2"/>
          <c:order val="2"/>
          <c:tx>
            <c:strRef>
              <c:f>SUMIFS_EXAMPLE!$L$13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SUMIFS_EXAMPLE!$I$14:$I$17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SUMIFS_EXAMPLE!$L$14:$L$17</c:f>
              <c:numCache>
                <c:formatCode>General</c:formatCode>
                <c:ptCount val="4"/>
                <c:pt idx="0">
                  <c:v>793</c:v>
                </c:pt>
                <c:pt idx="1">
                  <c:v>954</c:v>
                </c:pt>
                <c:pt idx="2">
                  <c:v>525</c:v>
                </c:pt>
                <c:pt idx="3">
                  <c:v>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EE-4213-B024-39C943AA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207776"/>
        <c:axId val="301210576"/>
      </c:lineChart>
      <c:catAx>
        <c:axId val="3012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10576"/>
        <c:crosses val="autoZero"/>
        <c:auto val="1"/>
        <c:lblAlgn val="ctr"/>
        <c:lblOffset val="100"/>
        <c:noMultiLvlLbl val="0"/>
      </c:catAx>
      <c:valAx>
        <c:axId val="30121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0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Electricity prices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'Exercise 7'!$M$27</c:f>
              <c:strCache>
                <c:ptCount val="1"/>
                <c:pt idx="0">
                  <c:v>0_spring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'Exercise 7'!$L$28:$L$38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7'!$M$28:$M$38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A23E-4F2F-8E67-A0F882D1EDA9}"/>
            </c:ext>
          </c:extLst>
        </c:ser>
        <c:ser>
          <c:idx val="1"/>
          <c:order val="1"/>
          <c:tx>
            <c:strRef>
              <c:f>'Exercise 7'!$N$27</c:f>
              <c:strCache>
                <c:ptCount val="1"/>
                <c:pt idx="0">
                  <c:v>1_summer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'Exercise 7'!$L$28:$L$38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7'!$N$28:$N$38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A23E-4F2F-8E67-A0F882D1EDA9}"/>
            </c:ext>
          </c:extLst>
        </c:ser>
        <c:ser>
          <c:idx val="2"/>
          <c:order val="2"/>
          <c:tx>
            <c:strRef>
              <c:f>'Exercise 7'!$O$27</c:f>
              <c:strCache>
                <c:ptCount val="1"/>
                <c:pt idx="0">
                  <c:v>2_fall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'Exercise 7'!$L$28:$L$38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7'!$O$28:$O$38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A23E-4F2F-8E67-A0F882D1EDA9}"/>
            </c:ext>
          </c:extLst>
        </c:ser>
        <c:ser>
          <c:idx val="3"/>
          <c:order val="3"/>
          <c:tx>
            <c:strRef>
              <c:f>'Exercise 7'!$P$27</c:f>
              <c:strCache>
                <c:ptCount val="1"/>
                <c:pt idx="0">
                  <c:v>3_winter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'Exercise 7'!$L$28:$L$38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7'!$P$28:$P$38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A23E-4F2F-8E67-A0F882D1E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37120"/>
        <c:axId val="288704144"/>
      </c:barChart>
      <c:catAx>
        <c:axId val="563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capacity</a:t>
                </a:r>
                <a:r>
                  <a:rPr lang="en-GB" baseline="0"/>
                  <a:t> (MW)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704144"/>
        <c:crosses val="autoZero"/>
        <c:auto val="1"/>
        <c:lblAlgn val="ctr"/>
        <c:lblOffset val="100"/>
        <c:noMultiLvlLbl val="0"/>
      </c:catAx>
      <c:valAx>
        <c:axId val="28870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Electricity price (EUR/MWh)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'Exercise 7'!$M$45</c:f>
              <c:strCache>
                <c:ptCount val="1"/>
                <c:pt idx="0">
                  <c:v>Total cost (billion EUR/yr)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'Exercise 7'!$A$64:$A$74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7'!$M$46:$M$56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59-439E-A833-9AF6FC1A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03584"/>
        <c:axId val="199957856"/>
      </c:lineChart>
      <c:catAx>
        <c:axId val="288703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57856"/>
        <c:crosses val="autoZero"/>
        <c:auto val="1"/>
        <c:lblAlgn val="ctr"/>
        <c:lblOffset val="100"/>
        <c:noMultiLvlLbl val="0"/>
      </c:catAx>
      <c:valAx>
        <c:axId val="19995785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Cost (billion EUR/year)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70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Electricity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'Exercise 8'!$A$6</c:f>
              <c:strCache>
                <c:ptCount val="1"/>
                <c:pt idx="0">
                  <c:v>60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'Exercise 8'!$H$14:$K$14</c:f>
              <c:strCache>
                <c:ptCount val="4"/>
                <c:pt idx="0">
                  <c:v>0_spring</c:v>
                </c:pt>
                <c:pt idx="1">
                  <c:v>1_summer</c:v>
                </c:pt>
                <c:pt idx="2">
                  <c:v>2_fall</c:v>
                </c:pt>
                <c:pt idx="3">
                  <c:v>3_winter</c:v>
                </c:pt>
              </c:strCache>
            </c:strRef>
          </c:cat>
          <c:val>
            <c:numRef>
              <c:f>'Exercise 8'!$H$15:$K$15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F9-4521-8D1F-FFE54C62D6F1}"/>
            </c:ext>
          </c:extLst>
        </c:ser>
        <c:ser>
          <c:idx val="1"/>
          <c:order val="1"/>
          <c:tx>
            <c:strRef>
              <c:f>'Exercise 8'!$A$7</c:f>
              <c:strCache>
                <c:ptCount val="1"/>
                <c:pt idx="0">
                  <c:v>120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'Exercise 8'!$H$14:$K$14</c:f>
              <c:strCache>
                <c:ptCount val="4"/>
                <c:pt idx="0">
                  <c:v>0_spring</c:v>
                </c:pt>
                <c:pt idx="1">
                  <c:v>1_summer</c:v>
                </c:pt>
                <c:pt idx="2">
                  <c:v>2_fall</c:v>
                </c:pt>
                <c:pt idx="3">
                  <c:v>3_winter</c:v>
                </c:pt>
              </c:strCache>
            </c:strRef>
          </c:cat>
          <c:val>
            <c:numRef>
              <c:f>'Exercise 8'!$H$16:$K$16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9-4521-8D1F-FFE54C62D6F1}"/>
            </c:ext>
          </c:extLst>
        </c:ser>
        <c:ser>
          <c:idx val="2"/>
          <c:order val="2"/>
          <c:tx>
            <c:strRef>
              <c:f>'Exercise 8'!$A$8</c:f>
              <c:strCache>
                <c:ptCount val="1"/>
                <c:pt idx="0">
                  <c:v>200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'Exercise 8'!$H$14:$K$14</c:f>
              <c:strCache>
                <c:ptCount val="4"/>
                <c:pt idx="0">
                  <c:v>0_spring</c:v>
                </c:pt>
                <c:pt idx="1">
                  <c:v>1_summer</c:v>
                </c:pt>
                <c:pt idx="2">
                  <c:v>2_fall</c:v>
                </c:pt>
                <c:pt idx="3">
                  <c:v>3_winter</c:v>
                </c:pt>
              </c:strCache>
            </c:strRef>
          </c:cat>
          <c:val>
            <c:numRef>
              <c:f>'Exercise 8'!$H$17:$K$17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F9-4521-8D1F-FFE54C62D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15136"/>
        <c:axId val="286517376"/>
      </c:lineChart>
      <c:catAx>
        <c:axId val="2865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7376"/>
        <c:crosses val="autoZero"/>
        <c:auto val="1"/>
        <c:lblAlgn val="ctr"/>
        <c:lblOffset val="100"/>
        <c:noMultiLvlLbl val="0"/>
      </c:catAx>
      <c:valAx>
        <c:axId val="28651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Price (EUR/MWh)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SUMIFS_EXAMPLE!$H$19</c:f>
          <c:strCache>
            <c:ptCount val="1"/>
            <c:pt idx="0">
              <c:v>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SUMIFS_EXAMPLE!$J$19:$J$22</c:f>
              <c:numCache>
                <c:formatCode>General</c:formatCode>
                <c:ptCount val="4"/>
                <c:pt idx="0">
                  <c:v>833</c:v>
                </c:pt>
                <c:pt idx="1">
                  <c:v>564</c:v>
                </c:pt>
                <c:pt idx="2">
                  <c:v>763</c:v>
                </c:pt>
                <c:pt idx="3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4-42EB-90ED-CEB6180B506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SUMIFS_EXAMPLE!$K$19:$K$22</c:f>
              <c:numCache>
                <c:formatCode>General</c:formatCode>
                <c:ptCount val="4"/>
                <c:pt idx="0">
                  <c:v>986</c:v>
                </c:pt>
                <c:pt idx="1">
                  <c:v>562</c:v>
                </c:pt>
                <c:pt idx="2">
                  <c:v>164</c:v>
                </c:pt>
                <c:pt idx="3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4-42EB-90ED-CEB6180B506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SUMIFS_EXAMPLE!$L$19:$L$22</c:f>
              <c:numCache>
                <c:formatCode>General</c:formatCode>
                <c:ptCount val="4"/>
                <c:pt idx="0">
                  <c:v>620</c:v>
                </c:pt>
                <c:pt idx="1">
                  <c:v>309</c:v>
                </c:pt>
                <c:pt idx="2">
                  <c:v>759</c:v>
                </c:pt>
                <c:pt idx="3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4-42EB-90ED-CEB6180B506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SUMIFS_EXAMPLE!$J$13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4-42EB-90ED-CEB6180B506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SUMIFS_EXAMPLE!$K$13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4-42EB-90ED-CEB6180B5066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SUMIFS_EXAMPLE!$L$13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64-42EB-90ED-CEB6180B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203296"/>
        <c:axId val="301199936"/>
      </c:barChart>
      <c:catAx>
        <c:axId val="30120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99936"/>
        <c:crosses val="autoZero"/>
        <c:auto val="1"/>
        <c:lblAlgn val="ctr"/>
        <c:lblOffset val="100"/>
        <c:noMultiLvlLbl val="0"/>
      </c:catAx>
      <c:valAx>
        <c:axId val="30119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0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Capacity factors wind and solar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'Exercise 2'!$A$27</c:f>
              <c:strCache>
                <c:ptCount val="1"/>
                <c:pt idx="0">
                  <c:v>solar_new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'Exercise 2'!$B$21:$E$21</c:f>
              <c:strCache>
                <c:ptCount val="4"/>
                <c:pt idx="0">
                  <c:v>0_spring</c:v>
                </c:pt>
                <c:pt idx="1">
                  <c:v>1_summer</c:v>
                </c:pt>
                <c:pt idx="2">
                  <c:v>2_fall</c:v>
                </c:pt>
                <c:pt idx="3">
                  <c:v>3_winter</c:v>
                </c:pt>
              </c:strCache>
            </c:strRef>
          </c:cat>
          <c:val>
            <c:numRef>
              <c:f>'Exercise 2'!$B$27:$E$27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96-4382-B5D2-9D6BCABE86A8}"/>
            </c:ext>
          </c:extLst>
        </c:ser>
        <c:ser>
          <c:idx val="1"/>
          <c:order val="1"/>
          <c:tx>
            <c:strRef>
              <c:f>'Exercise 2'!$A$29</c:f>
              <c:strCache>
                <c:ptCount val="1"/>
                <c:pt idx="0">
                  <c:v>wind_new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'Exercise 2'!$B$21:$E$21</c:f>
              <c:strCache>
                <c:ptCount val="4"/>
                <c:pt idx="0">
                  <c:v>0_spring</c:v>
                </c:pt>
                <c:pt idx="1">
                  <c:v>1_summer</c:v>
                </c:pt>
                <c:pt idx="2">
                  <c:v>2_fall</c:v>
                </c:pt>
                <c:pt idx="3">
                  <c:v>3_winter</c:v>
                </c:pt>
              </c:strCache>
            </c:strRef>
          </c:cat>
          <c:val>
            <c:numRef>
              <c:f>'Exercise 2'!$B$29:$E$29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6-4382-B5D2-9D6BCABE8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98816"/>
        <c:axId val="301197696"/>
      </c:lineChart>
      <c:catAx>
        <c:axId val="3011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97696"/>
        <c:crosses val="autoZero"/>
        <c:auto val="1"/>
        <c:lblAlgn val="ctr"/>
        <c:lblOffset val="100"/>
        <c:noMultiLvlLbl val="0"/>
      </c:catAx>
      <c:valAx>
        <c:axId val="30119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CF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9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Power</a:t>
            </a:r>
            <a:r>
              <a:rPr lang="en-GB" baseline="0"/>
              <a:t> mix per season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'Exercise 4'!$B$5</c:f>
              <c:strCache>
                <c:ptCount val="1"/>
                <c:pt idx="0">
                  <c:v>coal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4'!$B$6:$B$9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0E2-45B7-8CEE-70617535BDED}"/>
            </c:ext>
          </c:extLst>
        </c:ser>
        <c:ser>
          <c:idx val="1"/>
          <c:order val="1"/>
          <c:tx>
            <c:strRef>
              <c:f>'Exercise 4'!$C$5</c:f>
              <c:strCache>
                <c:ptCount val="1"/>
                <c:pt idx="0">
                  <c:v>gas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4'!$C$6:$C$9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0E2-45B7-8CEE-70617535BDED}"/>
            </c:ext>
          </c:extLst>
        </c:ser>
        <c:ser>
          <c:idx val="2"/>
          <c:order val="2"/>
          <c:tx>
            <c:strRef>
              <c:f>'Exercise 4'!$D$5</c:f>
              <c:strCache>
                <c:ptCount val="1"/>
                <c:pt idx="0">
                  <c:v>gas_new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4'!$D$6:$D$9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0E2-45B7-8CEE-70617535BDED}"/>
            </c:ext>
          </c:extLst>
        </c:ser>
        <c:ser>
          <c:idx val="3"/>
          <c:order val="3"/>
          <c:tx>
            <c:strRef>
              <c:f>'Exercise 4'!$E$5</c:f>
              <c:strCache>
                <c:ptCount val="1"/>
                <c:pt idx="0">
                  <c:v>nuclear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4'!$E$6:$E$9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F0E2-45B7-8CEE-70617535BDED}"/>
            </c:ext>
          </c:extLst>
        </c:ser>
        <c:ser>
          <c:idx val="4"/>
          <c:order val="4"/>
          <c:tx>
            <c:strRef>
              <c:f>'Exercise 4'!$F$5</c:f>
              <c:strCache>
                <c:ptCount val="1"/>
                <c:pt idx="0">
                  <c:v>solar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4'!$F$6:$F$9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F0E2-45B7-8CEE-70617535BDED}"/>
            </c:ext>
          </c:extLst>
        </c:ser>
        <c:ser>
          <c:idx val="5"/>
          <c:order val="5"/>
          <c:tx>
            <c:strRef>
              <c:f>'Exercise 4'!$G$5</c:f>
              <c:strCache>
                <c:ptCount val="1"/>
                <c:pt idx="0">
                  <c:v>solar_new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4'!$G$6:$G$9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F0E2-45B7-8CEE-70617535BDED}"/>
            </c:ext>
          </c:extLst>
        </c:ser>
        <c:ser>
          <c:idx val="6"/>
          <c:order val="6"/>
          <c:tx>
            <c:strRef>
              <c:f>'Exercise 4'!$H$5</c:f>
              <c:strCache>
                <c:ptCount val="1"/>
                <c:pt idx="0">
                  <c:v>wind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4'!$H$6:$H$9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F0E2-45B7-8CEE-70617535BDED}"/>
            </c:ext>
          </c:extLst>
        </c:ser>
        <c:ser>
          <c:idx val="7"/>
          <c:order val="7"/>
          <c:tx>
            <c:strRef>
              <c:f>'Exercise 4'!$I$5</c:f>
              <c:strCache>
                <c:ptCount val="1"/>
                <c:pt idx="0">
                  <c:v>wind_new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4'!$I$6:$I$9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F0E2-45B7-8CEE-70617535B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507568"/>
        <c:axId val="429509248"/>
      </c:barChart>
      <c:catAx>
        <c:axId val="4295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09248"/>
        <c:crosses val="autoZero"/>
        <c:auto val="1"/>
        <c:lblAlgn val="ctr"/>
        <c:lblOffset val="100"/>
        <c:noMultiLvlLbl val="0"/>
      </c:catAx>
      <c:valAx>
        <c:axId val="42950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Power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0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Capacity factor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'Exercise 4'!$A$22</c:f>
              <c:strCache>
                <c:ptCount val="1"/>
                <c:pt idx="0">
                  <c:v>Capacity factors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'Exercise 4'!$B$5:$I$5</c:f>
              <c:strCache>
                <c:ptCount val="8"/>
                <c:pt idx="0">
                  <c:v>coal </c:v>
                </c:pt>
                <c:pt idx="1">
                  <c:v>gas </c:v>
                </c:pt>
                <c:pt idx="2">
                  <c:v>gas_new </c:v>
                </c:pt>
                <c:pt idx="3">
                  <c:v>nuclear </c:v>
                </c:pt>
                <c:pt idx="4">
                  <c:v>solar </c:v>
                </c:pt>
                <c:pt idx="5">
                  <c:v>solar_new </c:v>
                </c:pt>
                <c:pt idx="6">
                  <c:v>wind </c:v>
                </c:pt>
                <c:pt idx="7">
                  <c:v>wind_new</c:v>
                </c:pt>
              </c:strCache>
            </c:strRef>
          </c:cat>
          <c:val>
            <c:numRef>
              <c:f>'Exercise 4'!$B$22:$I$22</c:f>
              <c:numCache>
                <c:formatCode>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D67-4278-9C96-C1BD58E7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516528"/>
        <c:axId val="429505328"/>
      </c:barChart>
      <c:catAx>
        <c:axId val="42951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05328"/>
        <c:crosses val="autoZero"/>
        <c:auto val="1"/>
        <c:lblAlgn val="ctr"/>
        <c:lblOffset val="100"/>
        <c:noMultiLvlLbl val="0"/>
      </c:catAx>
      <c:valAx>
        <c:axId val="42950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Capacity factor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1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'Exercise 5'!$A$11</c:f>
          <c:strCache>
            <c:ptCount val="1"/>
            <c:pt idx="0">
              <c:v>**Produced power at 60 EUR/t_CO2**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'Exercise 5'!$B$13</c:f>
              <c:strCache>
                <c:ptCount val="1"/>
                <c:pt idx="0">
                  <c:v>coal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5'!$B$14:$B$17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8C4-43E0-9AA5-C7F7EBE9EA03}"/>
            </c:ext>
          </c:extLst>
        </c:ser>
        <c:ser>
          <c:idx val="1"/>
          <c:order val="1"/>
          <c:tx>
            <c:strRef>
              <c:f>'Exercise 5'!$C$13</c:f>
              <c:strCache>
                <c:ptCount val="1"/>
                <c:pt idx="0">
                  <c:v>gas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5'!$C$14:$C$17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8C4-43E0-9AA5-C7F7EBE9EA03}"/>
            </c:ext>
          </c:extLst>
        </c:ser>
        <c:ser>
          <c:idx val="2"/>
          <c:order val="2"/>
          <c:tx>
            <c:strRef>
              <c:f>'Exercise 5'!$D$13</c:f>
              <c:strCache>
                <c:ptCount val="1"/>
                <c:pt idx="0">
                  <c:v>gas_new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5'!$D$14:$D$17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8C4-43E0-9AA5-C7F7EBE9EA03}"/>
            </c:ext>
          </c:extLst>
        </c:ser>
        <c:ser>
          <c:idx val="3"/>
          <c:order val="3"/>
          <c:tx>
            <c:strRef>
              <c:f>'Exercise 5'!$E$13</c:f>
              <c:strCache>
                <c:ptCount val="1"/>
                <c:pt idx="0">
                  <c:v>nuclear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5'!$E$14:$E$17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8C4-43E0-9AA5-C7F7EBE9EA03}"/>
            </c:ext>
          </c:extLst>
        </c:ser>
        <c:ser>
          <c:idx val="4"/>
          <c:order val="4"/>
          <c:tx>
            <c:strRef>
              <c:f>'Exercise 5'!$F$13</c:f>
              <c:strCache>
                <c:ptCount val="1"/>
                <c:pt idx="0">
                  <c:v>solar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5'!$F$14:$F$17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8C4-43E0-9AA5-C7F7EBE9EA03}"/>
            </c:ext>
          </c:extLst>
        </c:ser>
        <c:ser>
          <c:idx val="5"/>
          <c:order val="5"/>
          <c:tx>
            <c:strRef>
              <c:f>'Exercise 5'!$G$13</c:f>
              <c:strCache>
                <c:ptCount val="1"/>
                <c:pt idx="0">
                  <c:v>solar_new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5'!$G$14:$G$17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78C4-43E0-9AA5-C7F7EBE9EA03}"/>
            </c:ext>
          </c:extLst>
        </c:ser>
        <c:ser>
          <c:idx val="6"/>
          <c:order val="6"/>
          <c:tx>
            <c:strRef>
              <c:f>'Exercise 5'!$H$13</c:f>
              <c:strCache>
                <c:ptCount val="1"/>
                <c:pt idx="0">
                  <c:v>wind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5'!$H$14:$H$17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78C4-43E0-9AA5-C7F7EBE9EA03}"/>
            </c:ext>
          </c:extLst>
        </c:ser>
        <c:ser>
          <c:idx val="7"/>
          <c:order val="7"/>
          <c:tx>
            <c:strRef>
              <c:f>'Exercise 5'!$I$13</c:f>
              <c:strCache>
                <c:ptCount val="1"/>
                <c:pt idx="0">
                  <c:v>wind_new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5'!$I$14:$I$17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78C4-43E0-9AA5-C7F7EBE9E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426896"/>
        <c:axId val="441407296"/>
      </c:barChart>
      <c:catAx>
        <c:axId val="44142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07296"/>
        <c:crosses val="autoZero"/>
        <c:auto val="1"/>
        <c:lblAlgn val="ctr"/>
        <c:lblOffset val="100"/>
        <c:noMultiLvlLbl val="0"/>
      </c:catAx>
      <c:valAx>
        <c:axId val="44140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Power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2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'Exercise 5'!$A$27</c:f>
          <c:strCache>
            <c:ptCount val="1"/>
            <c:pt idx="0">
              <c:v>** Produced power at 120 EUR/t_CO2 **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'Exercise 5'!$B$13</c:f>
              <c:strCache>
                <c:ptCount val="1"/>
                <c:pt idx="0">
                  <c:v>coal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5'!$B$30:$B$33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C04-4073-90C9-AAE249DA1CD4}"/>
            </c:ext>
          </c:extLst>
        </c:ser>
        <c:ser>
          <c:idx val="1"/>
          <c:order val="1"/>
          <c:tx>
            <c:strRef>
              <c:f>'Exercise 5'!$C$13</c:f>
              <c:strCache>
                <c:ptCount val="1"/>
                <c:pt idx="0">
                  <c:v>gas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5'!$C$30:$C$33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C04-4073-90C9-AAE249DA1CD4}"/>
            </c:ext>
          </c:extLst>
        </c:ser>
        <c:ser>
          <c:idx val="2"/>
          <c:order val="2"/>
          <c:tx>
            <c:strRef>
              <c:f>'Exercise 5'!$D$13</c:f>
              <c:strCache>
                <c:ptCount val="1"/>
                <c:pt idx="0">
                  <c:v>gas_new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5'!$D$30:$D$33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5C04-4073-90C9-AAE249DA1CD4}"/>
            </c:ext>
          </c:extLst>
        </c:ser>
        <c:ser>
          <c:idx val="3"/>
          <c:order val="3"/>
          <c:tx>
            <c:strRef>
              <c:f>'Exercise 5'!$E$13</c:f>
              <c:strCache>
                <c:ptCount val="1"/>
                <c:pt idx="0">
                  <c:v>nuclear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5'!$E$30:$E$33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5C04-4073-90C9-AAE249DA1CD4}"/>
            </c:ext>
          </c:extLst>
        </c:ser>
        <c:ser>
          <c:idx val="4"/>
          <c:order val="4"/>
          <c:tx>
            <c:strRef>
              <c:f>'Exercise 5'!$F$13</c:f>
              <c:strCache>
                <c:ptCount val="1"/>
                <c:pt idx="0">
                  <c:v>solar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5'!$F$30:$F$33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5C04-4073-90C9-AAE249DA1CD4}"/>
            </c:ext>
          </c:extLst>
        </c:ser>
        <c:ser>
          <c:idx val="5"/>
          <c:order val="5"/>
          <c:tx>
            <c:strRef>
              <c:f>'Exercise 5'!$G$13</c:f>
              <c:strCache>
                <c:ptCount val="1"/>
                <c:pt idx="0">
                  <c:v>solar_new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5'!$G$30:$G$33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5C04-4073-90C9-AAE249DA1CD4}"/>
            </c:ext>
          </c:extLst>
        </c:ser>
        <c:ser>
          <c:idx val="6"/>
          <c:order val="6"/>
          <c:tx>
            <c:strRef>
              <c:f>'Exercise 5'!$H$13</c:f>
              <c:strCache>
                <c:ptCount val="1"/>
                <c:pt idx="0">
                  <c:v>wind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5'!$H$30:$H$33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5C04-4073-90C9-AAE249DA1CD4}"/>
            </c:ext>
          </c:extLst>
        </c:ser>
        <c:ser>
          <c:idx val="7"/>
          <c:order val="7"/>
          <c:tx>
            <c:strRef>
              <c:f>'Exercise 5'!$I$13</c:f>
              <c:strCache>
                <c:ptCount val="1"/>
                <c:pt idx="0">
                  <c:v>wind_new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5'!$I$30:$I$33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5C04-4073-90C9-AAE249DA1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398896"/>
        <c:axId val="441410096"/>
      </c:barChart>
      <c:catAx>
        <c:axId val="44139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10096"/>
        <c:crosses val="autoZero"/>
        <c:auto val="1"/>
        <c:lblAlgn val="ctr"/>
        <c:lblOffset val="100"/>
        <c:noMultiLvlLbl val="0"/>
      </c:catAx>
      <c:valAx>
        <c:axId val="44141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Power</a:t>
                </a:r>
                <a:r>
                  <a:rPr lang="en-GB" baseline="0"/>
                  <a:t> (MW)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39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Optimal</a:t>
            </a:r>
            <a:r>
              <a:rPr lang="en-US" baseline="0"/>
              <a:t> electricity mix as a function of CO2 prices.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'Exercise 6'!$N$12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6'!$O$12:$Y$12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FC8B-4EE1-950D-160431E87A0D}"/>
            </c:ext>
          </c:extLst>
        </c:ser>
        <c:ser>
          <c:idx val="4"/>
          <c:order val="1"/>
          <c:tx>
            <c:strRef>
              <c:f>'Exercise 6'!$N$10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6'!$O$10:$Y$10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FC8B-4EE1-950D-160431E87A0D}"/>
            </c:ext>
          </c:extLst>
        </c:ser>
        <c:ser>
          <c:idx val="0"/>
          <c:order val="2"/>
          <c:tx>
            <c:strRef>
              <c:f>'Exercise 6'!$N$6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6'!$O$6:$Y$6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FC8B-4EE1-950D-160431E87A0D}"/>
            </c:ext>
          </c:extLst>
        </c:ser>
        <c:ser>
          <c:idx val="1"/>
          <c:order val="3"/>
          <c:tx>
            <c:strRef>
              <c:f>'Exercise 6'!$N$7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6'!$O$7:$Y$7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FC8B-4EE1-950D-160431E87A0D}"/>
            </c:ext>
          </c:extLst>
        </c:ser>
        <c:ser>
          <c:idx val="2"/>
          <c:order val="4"/>
          <c:tx>
            <c:strRef>
              <c:f>'Exercise 6'!$N$8</c:f>
              <c:strCache>
                <c:ptCount val="1"/>
                <c:pt idx="0">
                  <c:v>gas_new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6'!$O$8:$Y$8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FC8B-4EE1-950D-160431E87A0D}"/>
            </c:ext>
          </c:extLst>
        </c:ser>
        <c:ser>
          <c:idx val="3"/>
          <c:order val="5"/>
          <c:tx>
            <c:strRef>
              <c:f>'Exercise 6'!$N$9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6'!$O$9:$Y$9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FC8B-4EE1-950D-160431E87A0D}"/>
            </c:ext>
          </c:extLst>
        </c:ser>
        <c:ser>
          <c:idx val="5"/>
          <c:order val="6"/>
          <c:tx>
            <c:strRef>
              <c:f>'Exercise 6'!$N$11</c:f>
              <c:strCache>
                <c:ptCount val="1"/>
                <c:pt idx="0">
                  <c:v>solar_new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6'!$O$11:$Y$11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FC8B-4EE1-950D-160431E87A0D}"/>
            </c:ext>
          </c:extLst>
        </c:ser>
        <c:ser>
          <c:idx val="7"/>
          <c:order val="7"/>
          <c:tx>
            <c:strRef>
              <c:f>'Exercise 6'!$N$13</c:f>
              <c:strCache>
                <c:ptCount val="1"/>
                <c:pt idx="0">
                  <c:v>wind_new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6'!$O$13:$Y$13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7-FC8B-4EE1-950D-160431E8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6021952"/>
        <c:axId val="296020832"/>
      </c:barChart>
      <c:catAx>
        <c:axId val="296021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CO2 emission price (EUR/t)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020832"/>
        <c:crosses val="autoZero"/>
        <c:auto val="1"/>
        <c:lblAlgn val="ctr"/>
        <c:lblOffset val="100"/>
        <c:noMultiLvlLbl val="0"/>
      </c:catAx>
      <c:valAx>
        <c:axId val="296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Energy (TWh/yr)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02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Specific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'Exercise 7'!$N$8</c:f>
              <c:strCache>
                <c:ptCount val="1"/>
                <c:pt idx="0">
                  <c:v>specific 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'Exercise 7'!$L$9:$L$19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7'!$N$9:$N$19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1-4F12-A926-F184BAE17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18496"/>
        <c:axId val="286516816"/>
      </c:lineChart>
      <c:catAx>
        <c:axId val="28651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Wind 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6816"/>
        <c:crosses val="autoZero"/>
        <c:auto val="1"/>
        <c:lblAlgn val="ctr"/>
        <c:lblOffset val="100"/>
        <c:noMultiLvlLbl val="0"/>
      </c:catAx>
      <c:valAx>
        <c:axId val="28651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Wind revenue (EUR/MW/year)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547687</xdr:colOff>
      <xdr:row>16</xdr:row>
      <xdr:rowOff>76200</xdr:rowOff>
    </xdr:from>
    <xdr:to>
      <xdr:col>21</xdr:col>
      <xdr:colOff>242887</xdr:colOff>
      <xdr:row>33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576262</xdr:colOff>
      <xdr:row>1</xdr:row>
      <xdr:rowOff>342900</xdr:rowOff>
    </xdr:from>
    <xdr:to>
      <xdr:col>21</xdr:col>
      <xdr:colOff>271462</xdr:colOff>
      <xdr:row>15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7</xdr:row>
      <xdr:rowOff>47625</xdr:rowOff>
    </xdr:from>
    <xdr:to>
      <xdr:col>7</xdr:col>
      <xdr:colOff>266700</xdr:colOff>
      <xdr:row>12</xdr:row>
      <xdr:rowOff>95250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cxnSpLocks/>
        </xdr:cNvCxnSpPr>
      </xdr:nvCxnSpPr>
      <xdr:spPr>
        <a:xfrm>
          <a:off x="4305300" y="1914525"/>
          <a:ext cx="228600" cy="8572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7</xdr:row>
      <xdr:rowOff>66675</xdr:rowOff>
    </xdr:from>
    <xdr:to>
      <xdr:col>9</xdr:col>
      <xdr:colOff>542925</xdr:colOff>
      <xdr:row>12</xdr:row>
      <xdr:rowOff>123825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/>
        </xdr:cNvCxnSpPr>
      </xdr:nvCxnSpPr>
      <xdr:spPr>
        <a:xfrm flipH="1">
          <a:off x="5143500" y="1933575"/>
          <a:ext cx="885825" cy="86677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6</xdr:row>
      <xdr:rowOff>247650</xdr:rowOff>
    </xdr:from>
    <xdr:to>
      <xdr:col>12</xdr:col>
      <xdr:colOff>428625</xdr:colOff>
      <xdr:row>11</xdr:row>
      <xdr:rowOff>152400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/>
        </xdr:cNvCxnSpPr>
      </xdr:nvCxnSpPr>
      <xdr:spPr>
        <a:xfrm flipH="1">
          <a:off x="5981700" y="1857375"/>
          <a:ext cx="1762125" cy="8096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390527</xdr:colOff>
      <xdr:row>4</xdr:row>
      <xdr:rowOff>57151</xdr:rowOff>
    </xdr:from>
    <xdr:to>
      <xdr:col>6</xdr:col>
      <xdr:colOff>457202</xdr:colOff>
      <xdr:row>5</xdr:row>
      <xdr:rowOff>123826</xdr:rowOff>
    </xdr:to>
    <xdr:sp macro="" textlink="">
      <xdr:nvSpPr>
        <xdr:cNvPr id="20" name="Right Brac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16200000">
          <a:off x="3357565" y="814388"/>
          <a:ext cx="228600" cy="1285875"/>
        </a:xfrm>
        <a:prstGeom prst="rightBrace">
          <a:avLst>
            <a:gd name="adj1" fmla="val 148333"/>
            <a:gd name="adj2" fmla="val 50000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266703</xdr:colOff>
      <xdr:row>4</xdr:row>
      <xdr:rowOff>123826</xdr:rowOff>
    </xdr:from>
    <xdr:to>
      <xdr:col>4</xdr:col>
      <xdr:colOff>333378</xdr:colOff>
      <xdr:row>5</xdr:row>
      <xdr:rowOff>95251</xdr:rowOff>
    </xdr:to>
    <xdr:sp macro="" textlink="">
      <xdr:nvSpPr>
        <xdr:cNvPr id="21" name="Right Brac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rot="16200000">
          <a:off x="2062166" y="833438"/>
          <a:ext cx="133350" cy="1285875"/>
        </a:xfrm>
        <a:prstGeom prst="rightBrace">
          <a:avLst>
            <a:gd name="adj1" fmla="val 148333"/>
            <a:gd name="adj2" fmla="val 50000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219080</xdr:colOff>
      <xdr:row>4</xdr:row>
      <xdr:rowOff>47627</xdr:rowOff>
    </xdr:from>
    <xdr:to>
      <xdr:col>9</xdr:col>
      <xdr:colOff>285755</xdr:colOff>
      <xdr:row>5</xdr:row>
      <xdr:rowOff>114302</xdr:rowOff>
    </xdr:to>
    <xdr:sp macro="" textlink="">
      <xdr:nvSpPr>
        <xdr:cNvPr id="22" name="Right Brac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16200000">
          <a:off x="5014918" y="804864"/>
          <a:ext cx="228600" cy="1285875"/>
        </a:xfrm>
        <a:prstGeom prst="rightBrace">
          <a:avLst>
            <a:gd name="adj1" fmla="val 148333"/>
            <a:gd name="adj2" fmla="val 50000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142883</xdr:colOff>
      <xdr:row>4</xdr:row>
      <xdr:rowOff>19053</xdr:rowOff>
    </xdr:from>
    <xdr:to>
      <xdr:col>12</xdr:col>
      <xdr:colOff>209558</xdr:colOff>
      <xdr:row>5</xdr:row>
      <xdr:rowOff>85728</xdr:rowOff>
    </xdr:to>
    <xdr:sp macro="" textlink="">
      <xdr:nvSpPr>
        <xdr:cNvPr id="23" name="Right Brac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16200000">
          <a:off x="6767521" y="776290"/>
          <a:ext cx="228600" cy="1285875"/>
        </a:xfrm>
        <a:prstGeom prst="rightBrace">
          <a:avLst>
            <a:gd name="adj1" fmla="val 148333"/>
            <a:gd name="adj2" fmla="val 50000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451594</xdr:colOff>
      <xdr:row>16</xdr:row>
      <xdr:rowOff>20173</xdr:rowOff>
    </xdr:from>
    <xdr:to>
      <xdr:col>17</xdr:col>
      <xdr:colOff>317124</xdr:colOff>
      <xdr:row>28</xdr:row>
      <xdr:rowOff>47627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135686</xdr:colOff>
      <xdr:row>26</xdr:row>
      <xdr:rowOff>115372</xdr:rowOff>
    </xdr:from>
    <xdr:to>
      <xdr:col>7</xdr:col>
      <xdr:colOff>567843</xdr:colOff>
      <xdr:row>43</xdr:row>
      <xdr:rowOff>51255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26</xdr:row>
      <xdr:rowOff>142875</xdr:rowOff>
    </xdr:from>
    <xdr:to>
      <xdr:col>15</xdr:col>
      <xdr:colOff>581025</xdr:colOff>
      <xdr:row>43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397809</xdr:colOff>
      <xdr:row>8</xdr:row>
      <xdr:rowOff>152400</xdr:rowOff>
    </xdr:from>
    <xdr:to>
      <xdr:col>16</xdr:col>
      <xdr:colOff>330574</xdr:colOff>
      <xdr:row>25</xdr:row>
      <xdr:rowOff>94130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414617</xdr:colOff>
      <xdr:row>26</xdr:row>
      <xdr:rowOff>11206</xdr:rowOff>
    </xdr:from>
    <xdr:to>
      <xdr:col>16</xdr:col>
      <xdr:colOff>347382</xdr:colOff>
      <xdr:row>42</xdr:row>
      <xdr:rowOff>109817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89777</xdr:colOff>
      <xdr:row>15</xdr:row>
      <xdr:rowOff>57473</xdr:rowOff>
    </xdr:from>
    <xdr:to>
      <xdr:col>23</xdr:col>
      <xdr:colOff>487126</xdr:colOff>
      <xdr:row>42</xdr:row>
      <xdr:rowOff>134234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685800</xdr:colOff>
      <xdr:row>6</xdr:row>
      <xdr:rowOff>38100</xdr:rowOff>
    </xdr:from>
    <xdr:to>
      <xdr:col>22</xdr:col>
      <xdr:colOff>276225</xdr:colOff>
      <xdr:row>21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666750</xdr:colOff>
      <xdr:row>25</xdr:row>
      <xdr:rowOff>47625</xdr:rowOff>
    </xdr:from>
    <xdr:to>
      <xdr:col>22</xdr:col>
      <xdr:colOff>1028700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578223</xdr:colOff>
      <xdr:row>43</xdr:row>
      <xdr:rowOff>118781</xdr:rowOff>
    </xdr:from>
    <xdr:to>
      <xdr:col>19</xdr:col>
      <xdr:colOff>236445</xdr:colOff>
      <xdr:row>66</xdr:row>
      <xdr:rowOff>78439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  <a:ext uri="{147F2762-F138-4A5C-976F-8EAC2B608ADB}">
              <a16:predDERef xmlns:a16="http://schemas.microsoft.com/office/drawing/2014/main" pre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739029</xdr:colOff>
      <xdr:row>17</xdr:row>
      <xdr:rowOff>108697</xdr:rowOff>
    </xdr:from>
    <xdr:to>
      <xdr:col>11</xdr:col>
      <xdr:colOff>19050</xdr:colOff>
      <xdr:row>38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workbookViewId="0">
      <selection activeCell="L27" sqref="L27"/>
    </sheetView>
  </sheetViews>
  <sheetFormatPr defaultColWidth="8.85546875" defaultRowHeight="12.75"/>
  <sheetData>
    <row r="1" spans="1:12" ht="20.25">
      <c r="A1" s="3" t="s">
        <v>0</v>
      </c>
    </row>
    <row r="2" spans="1:12" ht="55.5" customHeight="1">
      <c r="A2" s="75" t="s">
        <v>1</v>
      </c>
      <c r="B2" s="75"/>
      <c r="C2" s="75"/>
      <c r="D2" s="75"/>
      <c r="E2" s="75"/>
      <c r="F2" s="75"/>
      <c r="G2" s="75"/>
    </row>
    <row r="3" spans="1:12">
      <c r="A3" t="s">
        <v>2</v>
      </c>
    </row>
    <row r="4" spans="1:12">
      <c r="D4" s="2" t="s">
        <v>3</v>
      </c>
      <c r="F4" s="2" t="s">
        <v>4</v>
      </c>
      <c r="G4" s="2"/>
      <c r="H4" s="2"/>
      <c r="I4" s="2" t="s">
        <v>5</v>
      </c>
      <c r="J4" s="2"/>
      <c r="K4" s="2"/>
      <c r="L4" s="2" t="s">
        <v>6</v>
      </c>
    </row>
    <row r="7" spans="1:12" ht="20.25">
      <c r="B7" s="4" t="s">
        <v>7</v>
      </c>
    </row>
    <row r="9" spans="1:12">
      <c r="A9" t="s">
        <v>6</v>
      </c>
      <c r="B9" t="s">
        <v>5</v>
      </c>
      <c r="C9" t="s">
        <v>4</v>
      </c>
      <c r="D9" t="s">
        <v>3</v>
      </c>
    </row>
    <row r="10" spans="1:12">
      <c r="A10" s="8" t="s">
        <v>8</v>
      </c>
      <c r="B10" s="7" t="s">
        <v>9</v>
      </c>
      <c r="C10" s="6" t="s">
        <v>10</v>
      </c>
      <c r="D10" s="53">
        <f ca="1">RANDBETWEEN(0,1000)</f>
        <v>770</v>
      </c>
    </row>
    <row r="11" spans="1:12">
      <c r="A11" s="8" t="s">
        <v>8</v>
      </c>
      <c r="B11" s="7" t="s">
        <v>9</v>
      </c>
      <c r="C11" s="6" t="s">
        <v>11</v>
      </c>
      <c r="D11" s="5">
        <f t="shared" ref="D11:D33" ca="1" si="0">RANDBETWEEN(0,1000)</f>
        <v>833</v>
      </c>
    </row>
    <row r="12" spans="1:12">
      <c r="A12" s="8" t="s">
        <v>8</v>
      </c>
      <c r="B12" s="7" t="s">
        <v>12</v>
      </c>
      <c r="C12" s="6" t="s">
        <v>10</v>
      </c>
      <c r="D12" s="5">
        <f t="shared" ca="1" si="0"/>
        <v>150</v>
      </c>
    </row>
    <row r="13" spans="1:12">
      <c r="A13" s="8" t="s">
        <v>8</v>
      </c>
      <c r="B13" s="7" t="s">
        <v>12</v>
      </c>
      <c r="C13" s="6" t="s">
        <v>11</v>
      </c>
      <c r="D13" s="5">
        <f t="shared" ca="1" si="0"/>
        <v>564</v>
      </c>
      <c r="J13" s="11" t="s">
        <v>8</v>
      </c>
      <c r="K13" t="s">
        <v>13</v>
      </c>
      <c r="L13" t="s">
        <v>14</v>
      </c>
    </row>
    <row r="14" spans="1:12">
      <c r="A14" s="8" t="s">
        <v>8</v>
      </c>
      <c r="B14" s="7" t="s">
        <v>15</v>
      </c>
      <c r="C14" s="6" t="s">
        <v>10</v>
      </c>
      <c r="D14" s="5">
        <f t="shared" ca="1" si="0"/>
        <v>477</v>
      </c>
      <c r="H14" s="9" t="s">
        <v>10</v>
      </c>
      <c r="I14" s="10" t="s">
        <v>9</v>
      </c>
      <c r="J14" s="12">
        <f ca="1">SUMIFS($D$10:$D$35,$C$10:$C$35,$H14,$B$10:$B$35,$I14,$A$10:$A$35,J$13)</f>
        <v>770</v>
      </c>
      <c r="K14">
        <f t="shared" ref="K14:L22" ca="1" si="1">SUMIFS($D$10:$D$35,$C$10:$C$35,$H14,$B$10:$B$35,$I14,$A$10:$A$35,K$13)</f>
        <v>317</v>
      </c>
      <c r="L14">
        <f t="shared" ca="1" si="1"/>
        <v>793</v>
      </c>
    </row>
    <row r="15" spans="1:12">
      <c r="A15" s="8" t="s">
        <v>8</v>
      </c>
      <c r="B15" s="7" t="s">
        <v>15</v>
      </c>
      <c r="C15" s="6" t="s">
        <v>11</v>
      </c>
      <c r="D15" s="5">
        <f t="shared" ca="1" si="0"/>
        <v>763</v>
      </c>
      <c r="H15" t="s">
        <v>10</v>
      </c>
      <c r="I15" t="s">
        <v>12</v>
      </c>
      <c r="J15">
        <f t="shared" ref="J15:J22" ca="1" si="2">SUMIFS($D$10:$D$35,$C$10:$C$35,$H15,$B$10:$B$35,$I15,$A$10:$A$35,J$13)</f>
        <v>150</v>
      </c>
      <c r="K15">
        <f t="shared" ca="1" si="1"/>
        <v>150</v>
      </c>
      <c r="L15">
        <f t="shared" ca="1" si="1"/>
        <v>954</v>
      </c>
    </row>
    <row r="16" spans="1:12">
      <c r="A16" s="8" t="s">
        <v>8</v>
      </c>
      <c r="B16" s="7" t="s">
        <v>16</v>
      </c>
      <c r="C16" s="6" t="s">
        <v>10</v>
      </c>
      <c r="D16" s="5">
        <f t="shared" ca="1" si="0"/>
        <v>917</v>
      </c>
      <c r="H16" t="s">
        <v>10</v>
      </c>
      <c r="I16" t="s">
        <v>15</v>
      </c>
      <c r="J16">
        <f t="shared" ca="1" si="2"/>
        <v>477</v>
      </c>
      <c r="K16">
        <f t="shared" ca="1" si="1"/>
        <v>575</v>
      </c>
      <c r="L16">
        <f t="shared" ca="1" si="1"/>
        <v>525</v>
      </c>
    </row>
    <row r="17" spans="1:12">
      <c r="A17" s="8" t="s">
        <v>8</v>
      </c>
      <c r="B17" s="7" t="s">
        <v>16</v>
      </c>
      <c r="C17" s="6" t="s">
        <v>11</v>
      </c>
      <c r="D17" s="5">
        <f t="shared" ca="1" si="0"/>
        <v>367</v>
      </c>
      <c r="H17" t="s">
        <v>10</v>
      </c>
      <c r="I17" t="s">
        <v>16</v>
      </c>
      <c r="J17">
        <f t="shared" ca="1" si="2"/>
        <v>917</v>
      </c>
      <c r="K17">
        <f t="shared" ca="1" si="1"/>
        <v>938</v>
      </c>
      <c r="L17">
        <f t="shared" ca="1" si="1"/>
        <v>984</v>
      </c>
    </row>
    <row r="18" spans="1:12">
      <c r="A18" s="8" t="s">
        <v>13</v>
      </c>
      <c r="B18" s="7" t="s">
        <v>9</v>
      </c>
      <c r="C18" s="6" t="s">
        <v>10</v>
      </c>
      <c r="D18" s="5">
        <f t="shared" ca="1" si="0"/>
        <v>317</v>
      </c>
    </row>
    <row r="19" spans="1:12">
      <c r="A19" s="8" t="s">
        <v>13</v>
      </c>
      <c r="B19" s="7" t="s">
        <v>9</v>
      </c>
      <c r="C19" s="6" t="s">
        <v>11</v>
      </c>
      <c r="D19" s="5">
        <f t="shared" ca="1" si="0"/>
        <v>986</v>
      </c>
      <c r="H19" t="s">
        <v>11</v>
      </c>
      <c r="I19" t="s">
        <v>9</v>
      </c>
      <c r="J19">
        <f t="shared" ca="1" si="2"/>
        <v>833</v>
      </c>
      <c r="K19">
        <f t="shared" ca="1" si="1"/>
        <v>986</v>
      </c>
      <c r="L19">
        <f t="shared" ca="1" si="1"/>
        <v>620</v>
      </c>
    </row>
    <row r="20" spans="1:12">
      <c r="A20" s="8" t="s">
        <v>13</v>
      </c>
      <c r="B20" s="7" t="s">
        <v>12</v>
      </c>
      <c r="C20" s="6" t="s">
        <v>10</v>
      </c>
      <c r="D20" s="5">
        <f t="shared" ca="1" si="0"/>
        <v>150</v>
      </c>
      <c r="H20" t="s">
        <v>11</v>
      </c>
      <c r="I20" t="s">
        <v>12</v>
      </c>
      <c r="J20">
        <f t="shared" ca="1" si="2"/>
        <v>564</v>
      </c>
      <c r="K20">
        <f t="shared" ca="1" si="1"/>
        <v>562</v>
      </c>
      <c r="L20">
        <f t="shared" ca="1" si="1"/>
        <v>309</v>
      </c>
    </row>
    <row r="21" spans="1:12">
      <c r="A21" s="8" t="s">
        <v>13</v>
      </c>
      <c r="B21" s="7" t="s">
        <v>12</v>
      </c>
      <c r="C21" s="6" t="s">
        <v>11</v>
      </c>
      <c r="D21" s="5">
        <f t="shared" ca="1" si="0"/>
        <v>562</v>
      </c>
      <c r="H21" t="s">
        <v>11</v>
      </c>
      <c r="I21" t="s">
        <v>15</v>
      </c>
      <c r="J21">
        <f t="shared" ca="1" si="2"/>
        <v>763</v>
      </c>
      <c r="K21">
        <f t="shared" ca="1" si="1"/>
        <v>164</v>
      </c>
      <c r="L21">
        <f t="shared" ca="1" si="1"/>
        <v>759</v>
      </c>
    </row>
    <row r="22" spans="1:12">
      <c r="A22" s="8" t="s">
        <v>13</v>
      </c>
      <c r="B22" s="7" t="s">
        <v>15</v>
      </c>
      <c r="C22" s="6" t="s">
        <v>10</v>
      </c>
      <c r="D22" s="5">
        <f t="shared" ca="1" si="0"/>
        <v>575</v>
      </c>
      <c r="H22" t="s">
        <v>11</v>
      </c>
      <c r="I22" t="s">
        <v>16</v>
      </c>
      <c r="J22">
        <f t="shared" ca="1" si="2"/>
        <v>367</v>
      </c>
      <c r="K22">
        <f t="shared" ca="1" si="1"/>
        <v>292</v>
      </c>
      <c r="L22">
        <f t="shared" ca="1" si="1"/>
        <v>135</v>
      </c>
    </row>
    <row r="23" spans="1:12">
      <c r="A23" s="8" t="s">
        <v>13</v>
      </c>
      <c r="B23" s="7" t="s">
        <v>15</v>
      </c>
      <c r="C23" s="6" t="s">
        <v>11</v>
      </c>
      <c r="D23" s="5">
        <f t="shared" ca="1" si="0"/>
        <v>164</v>
      </c>
    </row>
    <row r="24" spans="1:12">
      <c r="A24" s="8" t="s">
        <v>13</v>
      </c>
      <c r="B24" s="7" t="s">
        <v>16</v>
      </c>
      <c r="C24" s="6" t="s">
        <v>10</v>
      </c>
      <c r="D24" s="5">
        <f t="shared" ca="1" si="0"/>
        <v>938</v>
      </c>
    </row>
    <row r="25" spans="1:12">
      <c r="A25" s="8" t="s">
        <v>13</v>
      </c>
      <c r="B25" s="7" t="s">
        <v>16</v>
      </c>
      <c r="C25" s="6" t="s">
        <v>11</v>
      </c>
      <c r="D25" s="5">
        <f t="shared" ca="1" si="0"/>
        <v>292</v>
      </c>
    </row>
    <row r="26" spans="1:12">
      <c r="A26" s="8" t="s">
        <v>14</v>
      </c>
      <c r="B26" s="7" t="s">
        <v>9</v>
      </c>
      <c r="C26" s="6" t="s">
        <v>10</v>
      </c>
      <c r="D26" s="5">
        <f t="shared" ca="1" si="0"/>
        <v>793</v>
      </c>
    </row>
    <row r="27" spans="1:12">
      <c r="A27" s="8" t="s">
        <v>14</v>
      </c>
      <c r="B27" s="7" t="s">
        <v>9</v>
      </c>
      <c r="C27" s="6" t="s">
        <v>11</v>
      </c>
      <c r="D27" s="5">
        <f t="shared" ca="1" si="0"/>
        <v>620</v>
      </c>
    </row>
    <row r="28" spans="1:12">
      <c r="A28" s="8" t="s">
        <v>14</v>
      </c>
      <c r="B28" s="7" t="s">
        <v>12</v>
      </c>
      <c r="C28" s="6" t="s">
        <v>10</v>
      </c>
      <c r="D28" s="5">
        <f t="shared" ca="1" si="0"/>
        <v>954</v>
      </c>
    </row>
    <row r="29" spans="1:12">
      <c r="A29" s="8" t="s">
        <v>14</v>
      </c>
      <c r="B29" s="7" t="s">
        <v>12</v>
      </c>
      <c r="C29" s="6" t="s">
        <v>11</v>
      </c>
      <c r="D29" s="5">
        <f t="shared" ca="1" si="0"/>
        <v>309</v>
      </c>
    </row>
    <row r="30" spans="1:12">
      <c r="A30" s="8" t="s">
        <v>14</v>
      </c>
      <c r="B30" s="7" t="s">
        <v>15</v>
      </c>
      <c r="C30" s="6" t="s">
        <v>10</v>
      </c>
      <c r="D30" s="5">
        <f t="shared" ca="1" si="0"/>
        <v>525</v>
      </c>
    </row>
    <row r="31" spans="1:12">
      <c r="A31" s="8" t="s">
        <v>14</v>
      </c>
      <c r="B31" s="7" t="s">
        <v>15</v>
      </c>
      <c r="C31" s="6" t="s">
        <v>11</v>
      </c>
      <c r="D31" s="5">
        <f t="shared" ca="1" si="0"/>
        <v>759</v>
      </c>
    </row>
    <row r="32" spans="1:12">
      <c r="A32" s="8" t="s">
        <v>14</v>
      </c>
      <c r="B32" s="7" t="s">
        <v>16</v>
      </c>
      <c r="C32" s="6" t="s">
        <v>10</v>
      </c>
      <c r="D32" s="5">
        <f t="shared" ca="1" si="0"/>
        <v>984</v>
      </c>
    </row>
    <row r="33" spans="1:4">
      <c r="A33" s="8" t="s">
        <v>14</v>
      </c>
      <c r="B33" s="7" t="s">
        <v>16</v>
      </c>
      <c r="C33" s="6" t="s">
        <v>11</v>
      </c>
      <c r="D33" s="5">
        <f t="shared" ca="1" si="0"/>
        <v>135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zoomScaleNormal="100" workbookViewId="0">
      <selection activeCell="B1" sqref="B1"/>
    </sheetView>
  </sheetViews>
  <sheetFormatPr defaultColWidth="8.85546875" defaultRowHeight="12.75"/>
  <cols>
    <col min="1" max="6" width="11.42578125"/>
    <col min="7" max="7" width="16" customWidth="1"/>
    <col min="8" max="8" width="11.42578125"/>
    <col min="9" max="9" width="22" customWidth="1"/>
    <col min="10" max="10" width="19.42578125" customWidth="1"/>
    <col min="11" max="11" width="11.42578125"/>
    <col min="12" max="12" width="8.42578125" bestFit="1" customWidth="1"/>
    <col min="13" max="13" width="11.42578125"/>
    <col min="14" max="14" width="14.28515625" customWidth="1"/>
    <col min="15" max="15" width="11.42578125"/>
    <col min="16" max="16" width="14.28515625" customWidth="1"/>
    <col min="17" max="1025" width="11.42578125"/>
  </cols>
  <sheetData>
    <row r="1" spans="1:18" ht="18">
      <c r="A1" s="39" t="s">
        <v>17</v>
      </c>
    </row>
    <row r="7" spans="1:18">
      <c r="A7" s="13" t="s">
        <v>18</v>
      </c>
    </row>
    <row r="8" spans="1:18">
      <c r="A8" s="35"/>
    </row>
    <row r="9" spans="1:18" ht="25.5">
      <c r="A9" s="33" t="s">
        <v>19</v>
      </c>
      <c r="B9" s="33" t="s">
        <v>20</v>
      </c>
      <c r="C9" s="33" t="s">
        <v>21</v>
      </c>
      <c r="D9" s="33" t="s">
        <v>22</v>
      </c>
      <c r="E9" s="33" t="s">
        <v>23</v>
      </c>
      <c r="G9" s="22" t="s">
        <v>24</v>
      </c>
    </row>
    <row r="10" spans="1:18">
      <c r="A10" s="34" t="s">
        <v>25</v>
      </c>
      <c r="B10" s="34"/>
      <c r="C10" s="34"/>
      <c r="D10" s="34"/>
      <c r="E10" s="34"/>
      <c r="G10" s="23"/>
      <c r="I10" s="44" t="s">
        <v>26</v>
      </c>
      <c r="J10" s="45"/>
      <c r="K10" s="45"/>
      <c r="L10" s="45"/>
      <c r="M10" s="46"/>
    </row>
    <row r="11" spans="1:18">
      <c r="A11" s="34" t="s">
        <v>27</v>
      </c>
      <c r="B11" s="34"/>
      <c r="C11" s="34"/>
      <c r="D11" s="34"/>
      <c r="E11" s="34"/>
      <c r="G11" s="23"/>
      <c r="I11" s="47" t="s">
        <v>28</v>
      </c>
      <c r="J11">
        <v>4</v>
      </c>
      <c r="K11">
        <v>3</v>
      </c>
      <c r="L11">
        <v>2</v>
      </c>
      <c r="M11" s="48">
        <v>1</v>
      </c>
    </row>
    <row r="12" spans="1:18">
      <c r="A12" s="34" t="s">
        <v>29</v>
      </c>
      <c r="B12" s="34"/>
      <c r="C12" s="34"/>
      <c r="D12" s="34"/>
      <c r="E12" s="34"/>
      <c r="G12" s="23"/>
      <c r="I12" s="47" t="s">
        <v>30</v>
      </c>
      <c r="J12" s="28"/>
      <c r="K12" s="28"/>
      <c r="L12" s="28"/>
      <c r="M12" s="49"/>
    </row>
    <row r="13" spans="1:18">
      <c r="A13" s="34" t="s">
        <v>31</v>
      </c>
      <c r="B13" s="34"/>
      <c r="C13" s="34"/>
      <c r="D13" s="34"/>
      <c r="E13" s="34"/>
      <c r="G13" s="23"/>
      <c r="I13" s="50" t="s">
        <v>32</v>
      </c>
      <c r="J13" s="51"/>
      <c r="K13" s="51"/>
      <c r="L13" s="51"/>
      <c r="M13" s="52"/>
    </row>
    <row r="14" spans="1:18">
      <c r="A14" s="34" t="s">
        <v>33</v>
      </c>
      <c r="B14" s="34"/>
      <c r="C14" s="34"/>
      <c r="D14" s="34"/>
      <c r="E14" s="34"/>
      <c r="G14" s="23"/>
    </row>
    <row r="15" spans="1:18">
      <c r="A15" s="34" t="s">
        <v>34</v>
      </c>
      <c r="B15" s="34"/>
      <c r="C15" s="34"/>
      <c r="D15" s="34"/>
      <c r="E15" s="34"/>
      <c r="G15" s="23"/>
    </row>
    <row r="16" spans="1:18">
      <c r="A16" s="34" t="s">
        <v>35</v>
      </c>
      <c r="B16" s="34"/>
      <c r="C16" s="34"/>
      <c r="D16" s="34"/>
      <c r="E16" s="34"/>
      <c r="G16" s="23"/>
      <c r="N16" s="14" t="s">
        <v>36</v>
      </c>
      <c r="O16" s="15"/>
      <c r="P16" s="15"/>
      <c r="Q16" s="15"/>
      <c r="R16" s="16"/>
    </row>
    <row r="17" spans="1:18">
      <c r="A17" s="34" t="s">
        <v>37</v>
      </c>
      <c r="B17" s="34"/>
      <c r="C17" s="34"/>
      <c r="D17" s="34"/>
      <c r="E17" s="34"/>
      <c r="G17" s="24"/>
      <c r="N17" s="17"/>
      <c r="R17" s="18"/>
    </row>
    <row r="18" spans="1:18">
      <c r="N18" s="17"/>
      <c r="R18" s="18"/>
    </row>
    <row r="19" spans="1:18">
      <c r="A19" s="13" t="s">
        <v>38</v>
      </c>
      <c r="K19" s="22" t="s">
        <v>39</v>
      </c>
      <c r="N19" s="17"/>
      <c r="R19" s="18"/>
    </row>
    <row r="20" spans="1:18">
      <c r="A20" s="35"/>
      <c r="H20" s="14" t="s">
        <v>36</v>
      </c>
      <c r="I20" s="16"/>
      <c r="K20" s="26"/>
      <c r="N20" s="17"/>
      <c r="R20" s="18"/>
    </row>
    <row r="21" spans="1:18">
      <c r="A21" s="33" t="s">
        <v>19</v>
      </c>
      <c r="B21" s="33" t="s">
        <v>40</v>
      </c>
      <c r="C21" s="33" t="s">
        <v>41</v>
      </c>
      <c r="D21" s="33" t="s">
        <v>42</v>
      </c>
      <c r="E21" s="33" t="s">
        <v>43</v>
      </c>
      <c r="H21" s="17"/>
      <c r="I21" s="18"/>
      <c r="K21" s="26"/>
      <c r="N21" s="17"/>
      <c r="R21" s="18"/>
    </row>
    <row r="22" spans="1:18">
      <c r="A22" s="34" t="s">
        <v>44</v>
      </c>
      <c r="B22" s="34"/>
      <c r="C22" s="34"/>
      <c r="D22" s="34"/>
      <c r="E22" s="34"/>
      <c r="H22" s="29" t="s">
        <v>45</v>
      </c>
      <c r="I22" s="31"/>
      <c r="K22" s="26"/>
      <c r="N22" s="17"/>
      <c r="R22" s="18"/>
    </row>
    <row r="23" spans="1:18">
      <c r="A23" s="34" t="s">
        <v>46</v>
      </c>
      <c r="B23" s="34"/>
      <c r="C23" s="34"/>
      <c r="D23" s="34"/>
      <c r="E23" s="34"/>
      <c r="H23" s="30" t="s">
        <v>47</v>
      </c>
      <c r="I23" s="32"/>
      <c r="K23" s="26"/>
      <c r="N23" s="17"/>
      <c r="R23" s="18"/>
    </row>
    <row r="24" spans="1:18">
      <c r="A24" s="34" t="s">
        <v>48</v>
      </c>
      <c r="B24" s="34"/>
      <c r="C24" s="34"/>
      <c r="D24" s="34"/>
      <c r="E24" s="34"/>
      <c r="K24" s="27"/>
      <c r="N24" s="17"/>
      <c r="R24" s="18"/>
    </row>
    <row r="25" spans="1:18">
      <c r="A25" s="34" t="s">
        <v>49</v>
      </c>
      <c r="B25" s="34"/>
      <c r="C25" s="34"/>
      <c r="D25" s="34"/>
      <c r="E25" s="34"/>
      <c r="N25" s="17"/>
      <c r="R25" s="18"/>
    </row>
    <row r="26" spans="1:18">
      <c r="A26" s="34" t="s">
        <v>50</v>
      </c>
      <c r="B26" s="34"/>
      <c r="C26" s="34"/>
      <c r="D26" s="34"/>
      <c r="E26" s="34"/>
      <c r="N26" s="17"/>
      <c r="R26" s="18"/>
    </row>
    <row r="27" spans="1:18">
      <c r="A27" s="34" t="s">
        <v>45</v>
      </c>
      <c r="B27" s="34"/>
      <c r="C27" s="34"/>
      <c r="D27" s="34"/>
      <c r="E27" s="34"/>
      <c r="N27" s="17"/>
      <c r="R27" s="18"/>
    </row>
    <row r="28" spans="1:18">
      <c r="A28" s="34" t="s">
        <v>51</v>
      </c>
      <c r="B28" s="34"/>
      <c r="C28" s="34"/>
      <c r="D28" s="34"/>
      <c r="E28" s="34"/>
      <c r="N28" s="17"/>
      <c r="R28" s="18"/>
    </row>
    <row r="29" spans="1:18">
      <c r="A29" s="34" t="s">
        <v>47</v>
      </c>
      <c r="B29" s="34"/>
      <c r="C29" s="34"/>
      <c r="D29" s="34"/>
      <c r="E29" s="34"/>
      <c r="N29" s="17"/>
      <c r="R29" s="18"/>
    </row>
    <row r="30" spans="1:18" ht="13.5" thickBot="1">
      <c r="N30" s="17"/>
      <c r="R30" s="18"/>
    </row>
    <row r="31" spans="1:18">
      <c r="A31" s="13" t="s">
        <v>52</v>
      </c>
      <c r="D31" s="14" t="s">
        <v>53</v>
      </c>
      <c r="E31" s="15"/>
      <c r="F31" s="15"/>
      <c r="G31" s="15"/>
      <c r="H31" s="15"/>
      <c r="I31" s="16"/>
      <c r="N31" s="17" t="s">
        <v>54</v>
      </c>
      <c r="R31" s="18"/>
    </row>
    <row r="32" spans="1:18">
      <c r="A32" s="35"/>
      <c r="D32" s="17" t="s">
        <v>55</v>
      </c>
      <c r="H32" t="s">
        <v>56</v>
      </c>
      <c r="I32" s="25" t="s">
        <v>57</v>
      </c>
      <c r="N32" s="17"/>
      <c r="O32" t="s">
        <v>45</v>
      </c>
      <c r="P32" s="40"/>
      <c r="R32" s="18"/>
    </row>
    <row r="33" spans="1:18">
      <c r="A33" s="33" t="s">
        <v>19</v>
      </c>
      <c r="B33" s="33" t="s">
        <v>58</v>
      </c>
      <c r="D33" s="17" t="s">
        <v>40</v>
      </c>
      <c r="E33" t="s">
        <v>41</v>
      </c>
      <c r="F33" t="s">
        <v>42</v>
      </c>
      <c r="G33" t="s">
        <v>43</v>
      </c>
      <c r="I33" s="25"/>
      <c r="N33" s="17"/>
      <c r="O33" t="s">
        <v>47</v>
      </c>
      <c r="P33" s="40"/>
      <c r="R33" s="18"/>
    </row>
    <row r="34" spans="1:18">
      <c r="A34" s="34" t="s">
        <v>45</v>
      </c>
      <c r="B34" s="34"/>
      <c r="D34" s="17">
        <v>0.161</v>
      </c>
      <c r="E34">
        <v>0.19</v>
      </c>
      <c r="F34">
        <v>9.8000000000000004E-2</v>
      </c>
      <c r="G34">
        <v>5.0999999999999997E-2</v>
      </c>
      <c r="I34" s="25"/>
      <c r="N34" s="17"/>
      <c r="R34" s="18"/>
    </row>
    <row r="35" spans="1:18">
      <c r="A35" s="34" t="s">
        <v>47</v>
      </c>
      <c r="B35" s="34"/>
      <c r="D35" s="17">
        <v>0.17499999999999999</v>
      </c>
      <c r="E35">
        <v>0.13100000000000001</v>
      </c>
      <c r="F35">
        <v>0.186</v>
      </c>
      <c r="G35">
        <v>0.25900000000000001</v>
      </c>
      <c r="I35" s="25"/>
      <c r="N35" s="19"/>
      <c r="O35" s="20"/>
      <c r="P35" s="20"/>
      <c r="Q35" s="20"/>
      <c r="R35" s="21"/>
    </row>
    <row r="36" spans="1:18">
      <c r="A36" s="34" t="s">
        <v>48</v>
      </c>
      <c r="B36" s="34"/>
      <c r="D36" s="19"/>
      <c r="E36" s="20"/>
      <c r="F36" s="20"/>
      <c r="G36" s="20"/>
      <c r="H36" s="20"/>
      <c r="I36" s="21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zoomScale="85" zoomScaleNormal="85" workbookViewId="0">
      <selection activeCell="J50" sqref="J50"/>
    </sheetView>
  </sheetViews>
  <sheetFormatPr defaultColWidth="8.85546875" defaultRowHeight="12.75"/>
  <cols>
    <col min="1" max="1" width="14.140625" customWidth="1"/>
    <col min="2" max="2" width="12.42578125" bestFit="1" customWidth="1"/>
    <col min="3" max="3" width="16" customWidth="1"/>
    <col min="4" max="1025" width="11.42578125"/>
  </cols>
  <sheetData>
    <row r="1" spans="1:12" ht="18">
      <c r="A1" s="1" t="s">
        <v>59</v>
      </c>
    </row>
    <row r="3" spans="1:12">
      <c r="A3" s="13" t="s">
        <v>60</v>
      </c>
    </row>
    <row r="4" spans="1:12">
      <c r="A4" s="35"/>
    </row>
    <row r="5" spans="1:12">
      <c r="A5" s="33" t="s">
        <v>61</v>
      </c>
      <c r="B5" s="33" t="s">
        <v>25</v>
      </c>
      <c r="C5" s="33" t="s">
        <v>27</v>
      </c>
      <c r="D5" s="33" t="s">
        <v>29</v>
      </c>
      <c r="E5" s="33" t="s">
        <v>31</v>
      </c>
      <c r="F5" s="33" t="s">
        <v>33</v>
      </c>
      <c r="G5" s="33" t="s">
        <v>34</v>
      </c>
      <c r="H5" s="33" t="s">
        <v>35</v>
      </c>
      <c r="I5" s="33" t="s">
        <v>47</v>
      </c>
    </row>
    <row r="6" spans="1:12">
      <c r="A6" s="34" t="s">
        <v>62</v>
      </c>
      <c r="B6" s="34"/>
      <c r="C6" s="34"/>
      <c r="D6" s="34"/>
      <c r="E6" s="34"/>
      <c r="F6" s="34"/>
      <c r="G6" s="34"/>
      <c r="H6" s="34"/>
      <c r="I6" s="34"/>
    </row>
    <row r="7" spans="1:12">
      <c r="A7" s="34" t="s">
        <v>63</v>
      </c>
      <c r="B7" s="34"/>
      <c r="C7" s="34"/>
      <c r="D7" s="34"/>
      <c r="E7" s="34"/>
      <c r="F7" s="34"/>
      <c r="G7" s="34"/>
      <c r="H7" s="34"/>
      <c r="I7" s="34"/>
    </row>
    <row r="8" spans="1:12">
      <c r="A8" s="34" t="s">
        <v>64</v>
      </c>
      <c r="B8" s="34"/>
      <c r="C8" s="34"/>
      <c r="D8" s="34"/>
      <c r="E8" s="34"/>
      <c r="F8" s="34"/>
      <c r="G8" s="34"/>
      <c r="H8" s="34"/>
      <c r="I8" s="34"/>
      <c r="K8">
        <f>SUM(B8:I8)</f>
        <v>0</v>
      </c>
      <c r="L8">
        <v>48444</v>
      </c>
    </row>
    <row r="9" spans="1:12">
      <c r="A9" s="34" t="s">
        <v>65</v>
      </c>
      <c r="B9" s="34"/>
      <c r="C9" s="34"/>
      <c r="D9" s="34"/>
      <c r="E9" s="34"/>
      <c r="F9" s="34"/>
      <c r="G9" s="34"/>
      <c r="H9" s="34"/>
      <c r="I9" s="34"/>
    </row>
    <row r="11" spans="1:12">
      <c r="A11" s="13" t="s">
        <v>66</v>
      </c>
    </row>
    <row r="12" spans="1:12">
      <c r="A12" s="35"/>
    </row>
    <row r="13" spans="1:12">
      <c r="A13" s="33" t="s">
        <v>19</v>
      </c>
      <c r="B13" s="33" t="s">
        <v>25</v>
      </c>
      <c r="C13" s="33" t="s">
        <v>27</v>
      </c>
      <c r="D13" s="33" t="s">
        <v>29</v>
      </c>
      <c r="E13" s="33" t="s">
        <v>31</v>
      </c>
      <c r="F13" s="33" t="s">
        <v>33</v>
      </c>
      <c r="G13" s="33" t="s">
        <v>34</v>
      </c>
      <c r="H13" s="33" t="s">
        <v>35</v>
      </c>
      <c r="I13" s="33" t="s">
        <v>47</v>
      </c>
    </row>
    <row r="14" spans="1:12">
      <c r="A14" s="33" t="s">
        <v>67</v>
      </c>
      <c r="B14" s="34"/>
      <c r="C14" s="34"/>
      <c r="D14" s="34"/>
      <c r="E14" s="34"/>
      <c r="F14" s="34"/>
      <c r="G14" s="34"/>
      <c r="H14" s="34"/>
      <c r="I14" s="34"/>
    </row>
    <row r="16" spans="1:12">
      <c r="A16" s="13" t="s">
        <v>68</v>
      </c>
    </row>
    <row r="17" spans="1:16">
      <c r="A17" s="35"/>
    </row>
    <row r="18" spans="1:16">
      <c r="A18" s="33" t="s">
        <v>69</v>
      </c>
      <c r="B18" s="33" t="s">
        <v>34</v>
      </c>
      <c r="C18" s="33" t="s">
        <v>37</v>
      </c>
      <c r="D18" s="33" t="s">
        <v>48</v>
      </c>
    </row>
    <row r="19" spans="1:16">
      <c r="A19" s="33" t="s">
        <v>67</v>
      </c>
      <c r="B19" s="34"/>
      <c r="C19" s="34"/>
      <c r="D19" s="34"/>
    </row>
    <row r="20" spans="1:16" ht="13.5" thickBot="1"/>
    <row r="21" spans="1:16">
      <c r="A21" s="14" t="s">
        <v>70</v>
      </c>
      <c r="B21" s="15"/>
      <c r="C21" s="15"/>
      <c r="D21" s="15"/>
      <c r="E21" s="15"/>
      <c r="F21" s="15"/>
      <c r="G21" s="15"/>
      <c r="H21" s="15"/>
      <c r="I21" s="16"/>
    </row>
    <row r="22" spans="1:16">
      <c r="A22" s="17" t="s">
        <v>71</v>
      </c>
      <c r="B22" s="73"/>
      <c r="C22" s="73"/>
      <c r="D22" s="73"/>
      <c r="E22" s="73"/>
      <c r="F22" s="73"/>
      <c r="G22" s="73"/>
      <c r="H22" s="73"/>
      <c r="I22" s="74"/>
    </row>
    <row r="23" spans="1:16" ht="13.5" thickBot="1">
      <c r="A23" s="19"/>
      <c r="B23" s="20"/>
      <c r="C23" s="20"/>
      <c r="D23" s="20"/>
      <c r="E23" s="20"/>
      <c r="F23" s="20"/>
      <c r="G23" s="20"/>
      <c r="H23" s="20"/>
      <c r="I23" s="21"/>
    </row>
    <row r="24" spans="1:16" ht="13.5" thickBot="1"/>
    <row r="25" spans="1:16">
      <c r="C25" s="14" t="s">
        <v>72</v>
      </c>
      <c r="D25" s="15"/>
      <c r="E25" s="15"/>
      <c r="F25" s="15"/>
      <c r="G25" s="15"/>
      <c r="H25" s="16"/>
      <c r="J25" s="14" t="s">
        <v>70</v>
      </c>
      <c r="K25" s="15"/>
      <c r="L25" s="15"/>
      <c r="M25" s="15"/>
      <c r="N25" s="15"/>
      <c r="O25" s="15"/>
      <c r="P25" s="16"/>
    </row>
    <row r="26" spans="1:16">
      <c r="C26" s="17"/>
      <c r="H26" s="18"/>
      <c r="J26" s="17"/>
      <c r="P26" s="18"/>
    </row>
    <row r="27" spans="1:16">
      <c r="C27" s="17"/>
      <c r="H27" s="18"/>
      <c r="J27" s="17"/>
      <c r="P27" s="18"/>
    </row>
    <row r="28" spans="1:16">
      <c r="C28" s="17"/>
      <c r="H28" s="18"/>
      <c r="J28" s="17"/>
      <c r="P28" s="18"/>
    </row>
    <row r="29" spans="1:16">
      <c r="C29" s="17"/>
      <c r="H29" s="18"/>
      <c r="J29" s="17"/>
      <c r="P29" s="18"/>
    </row>
    <row r="30" spans="1:16">
      <c r="C30" s="17"/>
      <c r="H30" s="18"/>
      <c r="J30" s="17"/>
      <c r="P30" s="18"/>
    </row>
    <row r="31" spans="1:16">
      <c r="C31" s="17"/>
      <c r="H31" s="18"/>
      <c r="J31" s="17"/>
      <c r="P31" s="18"/>
    </row>
    <row r="32" spans="1:16">
      <c r="C32" s="17"/>
      <c r="H32" s="18"/>
      <c r="J32" s="17"/>
      <c r="P32" s="18"/>
    </row>
    <row r="33" spans="3:16">
      <c r="C33" s="17"/>
      <c r="H33" s="18"/>
      <c r="J33" s="17"/>
      <c r="P33" s="18"/>
    </row>
    <row r="34" spans="3:16">
      <c r="C34" s="17"/>
      <c r="H34" s="18"/>
      <c r="J34" s="17"/>
      <c r="P34" s="18"/>
    </row>
    <row r="35" spans="3:16">
      <c r="C35" s="17"/>
      <c r="H35" s="18"/>
      <c r="J35" s="17"/>
      <c r="P35" s="18"/>
    </row>
    <row r="36" spans="3:16">
      <c r="C36" s="17"/>
      <c r="H36" s="18"/>
      <c r="J36" s="17"/>
      <c r="P36" s="18"/>
    </row>
    <row r="37" spans="3:16">
      <c r="C37" s="17"/>
      <c r="H37" s="18"/>
      <c r="J37" s="17"/>
      <c r="P37" s="18"/>
    </row>
    <row r="38" spans="3:16">
      <c r="C38" s="17"/>
      <c r="H38" s="18"/>
      <c r="J38" s="17"/>
      <c r="P38" s="18"/>
    </row>
    <row r="39" spans="3:16">
      <c r="C39" s="17"/>
      <c r="H39" s="18"/>
      <c r="J39" s="17"/>
      <c r="P39" s="18"/>
    </row>
    <row r="40" spans="3:16">
      <c r="C40" s="17"/>
      <c r="H40" s="18"/>
      <c r="J40" s="17"/>
      <c r="P40" s="18"/>
    </row>
    <row r="41" spans="3:16">
      <c r="C41" s="17"/>
      <c r="H41" s="18"/>
      <c r="J41" s="17"/>
      <c r="P41" s="18"/>
    </row>
    <row r="42" spans="3:16">
      <c r="C42" s="17"/>
      <c r="H42" s="18"/>
      <c r="J42" s="17"/>
      <c r="P42" s="18"/>
    </row>
    <row r="43" spans="3:16">
      <c r="C43" s="17"/>
      <c r="H43" s="18"/>
      <c r="J43" s="17"/>
      <c r="P43" s="18"/>
    </row>
    <row r="44" spans="3:16">
      <c r="C44" s="17"/>
      <c r="H44" s="18"/>
      <c r="J44" s="17"/>
      <c r="P44" s="18"/>
    </row>
    <row r="45" spans="3:16" ht="13.5" thickBot="1">
      <c r="C45" s="19"/>
      <c r="D45" s="20"/>
      <c r="E45" s="20"/>
      <c r="F45" s="20"/>
      <c r="G45" s="20"/>
      <c r="H45" s="21"/>
      <c r="J45" s="19"/>
      <c r="K45" s="20"/>
      <c r="L45" s="20"/>
      <c r="M45" s="20"/>
      <c r="N45" s="20"/>
      <c r="O45" s="20"/>
      <c r="P45" s="2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zoomScale="85" zoomScaleNormal="85" workbookViewId="0">
      <selection activeCell="C25" sqref="C25"/>
    </sheetView>
  </sheetViews>
  <sheetFormatPr defaultColWidth="8.85546875" defaultRowHeight="12.75"/>
  <cols>
    <col min="1" max="6" width="11.42578125"/>
    <col min="7" max="7" width="18.42578125" customWidth="1"/>
    <col min="8" max="1025" width="11.42578125"/>
  </cols>
  <sheetData>
    <row r="1" spans="1:17" ht="18">
      <c r="A1" s="1" t="s">
        <v>105</v>
      </c>
    </row>
    <row r="6" spans="1:17" ht="13.5" thickBot="1"/>
    <row r="7" spans="1:17">
      <c r="K7" s="14" t="s">
        <v>73</v>
      </c>
      <c r="L7" s="15"/>
      <c r="M7" s="15"/>
      <c r="N7" s="15"/>
      <c r="O7" s="15"/>
      <c r="P7" s="15"/>
      <c r="Q7" s="16"/>
    </row>
    <row r="8" spans="1:17">
      <c r="K8" s="17"/>
      <c r="Q8" s="18"/>
    </row>
    <row r="9" spans="1:17">
      <c r="K9" s="17"/>
      <c r="Q9" s="18"/>
    </row>
    <row r="10" spans="1:17">
      <c r="K10" s="17"/>
      <c r="Q10" s="18"/>
    </row>
    <row r="11" spans="1:17">
      <c r="A11" s="13" t="s">
        <v>101</v>
      </c>
      <c r="K11" s="17"/>
      <c r="Q11" s="18"/>
    </row>
    <row r="12" spans="1:17">
      <c r="A12" s="35"/>
      <c r="K12" s="17"/>
      <c r="Q12" s="18"/>
    </row>
    <row r="13" spans="1:17">
      <c r="A13" s="33" t="s">
        <v>61</v>
      </c>
      <c r="B13" s="33" t="s">
        <v>25</v>
      </c>
      <c r="C13" s="33" t="s">
        <v>27</v>
      </c>
      <c r="D13" s="33" t="s">
        <v>29</v>
      </c>
      <c r="E13" s="33" t="s">
        <v>31</v>
      </c>
      <c r="F13" s="33" t="s">
        <v>33</v>
      </c>
      <c r="G13" s="33" t="s">
        <v>34</v>
      </c>
      <c r="H13" s="33" t="s">
        <v>35</v>
      </c>
      <c r="I13" s="33" t="s">
        <v>47</v>
      </c>
      <c r="K13" s="17"/>
      <c r="Q13" s="18"/>
    </row>
    <row r="14" spans="1:17">
      <c r="A14" s="34" t="s">
        <v>62</v>
      </c>
      <c r="B14" s="34"/>
      <c r="C14" s="34"/>
      <c r="D14" s="34"/>
      <c r="E14" s="34"/>
      <c r="F14" s="34"/>
      <c r="G14" s="34"/>
      <c r="H14" s="34"/>
      <c r="I14" s="34"/>
      <c r="K14" s="17"/>
      <c r="Q14" s="18"/>
    </row>
    <row r="15" spans="1:17">
      <c r="A15" s="34" t="s">
        <v>63</v>
      </c>
      <c r="B15" s="34"/>
      <c r="C15" s="34"/>
      <c r="D15" s="34"/>
      <c r="E15" s="34"/>
      <c r="F15" s="34"/>
      <c r="G15" s="34"/>
      <c r="H15" s="34"/>
      <c r="I15" s="34"/>
      <c r="K15" s="17"/>
      <c r="Q15" s="18"/>
    </row>
    <row r="16" spans="1:17">
      <c r="A16" s="34" t="s">
        <v>64</v>
      </c>
      <c r="B16" s="34"/>
      <c r="C16" s="34"/>
      <c r="D16" s="34"/>
      <c r="E16" s="34"/>
      <c r="F16" s="34"/>
      <c r="G16" s="34"/>
      <c r="H16" s="34"/>
      <c r="I16" s="34"/>
      <c r="K16" s="17"/>
      <c r="Q16" s="18"/>
    </row>
    <row r="17" spans="1:17">
      <c r="A17" s="34" t="s">
        <v>65</v>
      </c>
      <c r="B17" s="34"/>
      <c r="C17" s="34"/>
      <c r="D17" s="34"/>
      <c r="E17" s="34"/>
      <c r="F17" s="34"/>
      <c r="G17" s="34"/>
      <c r="H17" s="34"/>
      <c r="I17" s="34"/>
      <c r="K17" s="17"/>
      <c r="Q17" s="18"/>
    </row>
    <row r="18" spans="1:17">
      <c r="K18" s="17"/>
      <c r="Q18" s="18"/>
    </row>
    <row r="19" spans="1:17">
      <c r="A19" s="13" t="s">
        <v>102</v>
      </c>
      <c r="K19" s="17"/>
      <c r="Q19" s="18"/>
    </row>
    <row r="20" spans="1:17">
      <c r="A20" s="35"/>
      <c r="K20" s="17"/>
      <c r="Q20" s="18"/>
    </row>
    <row r="21" spans="1:17">
      <c r="A21" s="33" t="s">
        <v>19</v>
      </c>
      <c r="B21" s="33" t="s">
        <v>3</v>
      </c>
      <c r="K21" s="17"/>
      <c r="Q21" s="18"/>
    </row>
    <row r="22" spans="1:17">
      <c r="A22" s="34" t="s">
        <v>34</v>
      </c>
      <c r="B22" s="34"/>
      <c r="K22" s="17"/>
      <c r="Q22" s="18"/>
    </row>
    <row r="23" spans="1:17">
      <c r="A23" s="34" t="s">
        <v>37</v>
      </c>
      <c r="B23" s="34"/>
      <c r="K23" s="17"/>
      <c r="Q23" s="18"/>
    </row>
    <row r="24" spans="1:17">
      <c r="A24" s="34" t="s">
        <v>29</v>
      </c>
      <c r="B24" s="34"/>
      <c r="K24" s="17"/>
      <c r="Q24" s="18"/>
    </row>
    <row r="25" spans="1:17">
      <c r="K25" s="17"/>
      <c r="Q25" s="18"/>
    </row>
    <row r="26" spans="1:17">
      <c r="K26" s="17"/>
      <c r="Q26" s="18"/>
    </row>
    <row r="27" spans="1:17">
      <c r="A27" s="13" t="s">
        <v>103</v>
      </c>
      <c r="K27" s="17"/>
      <c r="Q27" s="18"/>
    </row>
    <row r="28" spans="1:17">
      <c r="A28" s="35"/>
      <c r="K28" s="17"/>
      <c r="Q28" s="18"/>
    </row>
    <row r="29" spans="1:17">
      <c r="A29" s="33" t="s">
        <v>74</v>
      </c>
      <c r="B29" s="33" t="s">
        <v>25</v>
      </c>
      <c r="C29" s="33" t="s">
        <v>27</v>
      </c>
      <c r="D29" s="33" t="s">
        <v>29</v>
      </c>
      <c r="E29" s="33" t="s">
        <v>31</v>
      </c>
      <c r="F29" s="33" t="s">
        <v>33</v>
      </c>
      <c r="G29" s="33" t="s">
        <v>34</v>
      </c>
      <c r="H29" s="33" t="s">
        <v>35</v>
      </c>
      <c r="I29" s="33" t="s">
        <v>47</v>
      </c>
      <c r="K29" s="17"/>
      <c r="Q29" s="18"/>
    </row>
    <row r="30" spans="1:17">
      <c r="A30" s="34" t="s">
        <v>62</v>
      </c>
      <c r="B30" s="34"/>
      <c r="C30" s="34"/>
      <c r="D30" s="34"/>
      <c r="E30" s="34"/>
      <c r="F30" s="34"/>
      <c r="G30" s="34"/>
      <c r="H30" s="34"/>
      <c r="I30" s="34"/>
      <c r="K30" s="17"/>
      <c r="Q30" s="18"/>
    </row>
    <row r="31" spans="1:17">
      <c r="A31" s="34" t="s">
        <v>63</v>
      </c>
      <c r="B31" s="34"/>
      <c r="C31" s="34"/>
      <c r="D31" s="34"/>
      <c r="E31" s="34"/>
      <c r="F31" s="34"/>
      <c r="G31" s="34"/>
      <c r="H31" s="34"/>
      <c r="I31" s="34"/>
      <c r="K31" s="17"/>
      <c r="Q31" s="18"/>
    </row>
    <row r="32" spans="1:17">
      <c r="A32" s="34" t="s">
        <v>64</v>
      </c>
      <c r="B32" s="34"/>
      <c r="C32" s="34"/>
      <c r="D32" s="34"/>
      <c r="E32" s="34"/>
      <c r="F32" s="34"/>
      <c r="G32" s="34"/>
      <c r="H32" s="34"/>
      <c r="I32" s="34"/>
      <c r="K32" s="17"/>
      <c r="Q32" s="18"/>
    </row>
    <row r="33" spans="1:17">
      <c r="A33" s="34" t="s">
        <v>65</v>
      </c>
      <c r="B33" s="34"/>
      <c r="C33" s="34"/>
      <c r="D33" s="34"/>
      <c r="E33" s="34"/>
      <c r="F33" s="34"/>
      <c r="G33" s="34"/>
      <c r="H33" s="34"/>
      <c r="I33" s="34"/>
      <c r="K33" s="17"/>
      <c r="Q33" s="18"/>
    </row>
    <row r="34" spans="1:17">
      <c r="K34" s="17"/>
      <c r="Q34" s="18"/>
    </row>
    <row r="35" spans="1:17">
      <c r="A35" s="13" t="s">
        <v>104</v>
      </c>
      <c r="K35" s="17"/>
      <c r="Q35" s="18"/>
    </row>
    <row r="36" spans="1:17">
      <c r="A36" s="35"/>
      <c r="K36" s="17"/>
      <c r="Q36" s="18"/>
    </row>
    <row r="37" spans="1:17">
      <c r="A37" s="33" t="s">
        <v>19</v>
      </c>
      <c r="B37" s="33" t="s">
        <v>3</v>
      </c>
      <c r="K37" s="17"/>
      <c r="Q37" s="18"/>
    </row>
    <row r="38" spans="1:17">
      <c r="A38" s="34" t="s">
        <v>34</v>
      </c>
      <c r="B38" s="34"/>
      <c r="K38" s="17"/>
      <c r="Q38" s="18"/>
    </row>
    <row r="39" spans="1:17">
      <c r="A39" s="34" t="s">
        <v>37</v>
      </c>
      <c r="B39" s="34"/>
      <c r="K39" s="17"/>
      <c r="Q39" s="18"/>
    </row>
    <row r="40" spans="1:17">
      <c r="A40" s="34" t="s">
        <v>29</v>
      </c>
      <c r="B40" s="34"/>
      <c r="K40" s="17"/>
      <c r="Q40" s="18"/>
    </row>
    <row r="41" spans="1:17">
      <c r="K41" s="17"/>
      <c r="Q41" s="18"/>
    </row>
    <row r="42" spans="1:17">
      <c r="K42" s="17"/>
      <c r="Q42" s="18"/>
    </row>
    <row r="43" spans="1:17">
      <c r="K43" s="17"/>
      <c r="Q43" s="18"/>
    </row>
    <row r="44" spans="1:17" ht="13.5" thickBot="1">
      <c r="K44" s="19"/>
      <c r="L44" s="20"/>
      <c r="M44" s="20"/>
      <c r="N44" s="20"/>
      <c r="O44" s="20"/>
      <c r="P44" s="20"/>
      <c r="Q44" s="2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3"/>
  <sheetViews>
    <sheetView zoomScale="73" zoomScaleNormal="70" workbookViewId="0">
      <selection activeCell="O7" sqref="O7"/>
    </sheetView>
  </sheetViews>
  <sheetFormatPr defaultColWidth="8.85546875" defaultRowHeight="12.75"/>
  <cols>
    <col min="1" max="8" width="11.42578125"/>
    <col min="9" max="9" width="14.42578125" bestFit="1" customWidth="1"/>
    <col min="10" max="10" width="18" bestFit="1" customWidth="1"/>
    <col min="11" max="12" width="12.28515625" customWidth="1"/>
    <col min="13" max="13" width="8" customWidth="1"/>
    <col min="14" max="14" width="7.140625" customWidth="1"/>
    <col min="15" max="15" width="12.28515625" customWidth="1"/>
    <col min="16" max="16" width="7.140625" customWidth="1"/>
    <col min="17" max="17" width="12.28515625" customWidth="1"/>
    <col min="18" max="18" width="11.7109375" bestFit="1" customWidth="1"/>
    <col min="19" max="1020" width="11.42578125"/>
  </cols>
  <sheetData>
    <row r="1" spans="1:26" ht="18">
      <c r="A1" s="1" t="s">
        <v>75</v>
      </c>
    </row>
    <row r="3" spans="1:26" ht="13.5" thickBot="1">
      <c r="A3" s="58" t="s">
        <v>76</v>
      </c>
    </row>
    <row r="4" spans="1:26" ht="14.25">
      <c r="A4" s="59"/>
      <c r="N4" s="14" t="s">
        <v>78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</row>
    <row r="5" spans="1:26">
      <c r="A5" s="60" t="s">
        <v>23</v>
      </c>
      <c r="B5" s="61">
        <v>0</v>
      </c>
      <c r="C5" s="61">
        <v>20</v>
      </c>
      <c r="D5" s="61">
        <v>40</v>
      </c>
      <c r="E5" s="61">
        <v>60</v>
      </c>
      <c r="F5" s="61">
        <v>80</v>
      </c>
      <c r="G5" s="61">
        <v>100</v>
      </c>
      <c r="H5" s="61">
        <v>120</v>
      </c>
      <c r="I5" s="61">
        <v>140</v>
      </c>
      <c r="J5" s="61">
        <v>160</v>
      </c>
      <c r="K5" s="61">
        <v>180</v>
      </c>
      <c r="L5" s="62">
        <v>200</v>
      </c>
      <c r="N5" s="17"/>
      <c r="O5">
        <v>0</v>
      </c>
      <c r="P5">
        <v>20</v>
      </c>
      <c r="Q5">
        <v>40</v>
      </c>
      <c r="R5">
        <v>60</v>
      </c>
      <c r="S5">
        <v>80</v>
      </c>
      <c r="T5">
        <v>100</v>
      </c>
      <c r="U5">
        <v>120</v>
      </c>
      <c r="V5">
        <v>140</v>
      </c>
      <c r="W5">
        <v>160</v>
      </c>
      <c r="X5">
        <v>180</v>
      </c>
      <c r="Y5">
        <v>200</v>
      </c>
      <c r="Z5" s="18"/>
    </row>
    <row r="6" spans="1:26">
      <c r="A6" s="63" t="s">
        <v>79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N6" s="17" t="s">
        <v>44</v>
      </c>
      <c r="Z6" s="18"/>
    </row>
    <row r="7" spans="1:26">
      <c r="A7" s="63" t="s">
        <v>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7"/>
      <c r="N7" s="17" t="s">
        <v>46</v>
      </c>
      <c r="Z7" s="18"/>
    </row>
    <row r="8" spans="1:26">
      <c r="A8" s="63" t="s">
        <v>46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  <c r="N8" s="17" t="s">
        <v>48</v>
      </c>
      <c r="Z8" s="18"/>
    </row>
    <row r="9" spans="1:26">
      <c r="A9" s="63" t="s">
        <v>48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  <c r="N9" s="17" t="s">
        <v>49</v>
      </c>
      <c r="Z9" s="18"/>
    </row>
    <row r="10" spans="1:26">
      <c r="A10" s="63" t="s">
        <v>49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7"/>
      <c r="N10" s="17" t="s">
        <v>50</v>
      </c>
      <c r="Z10" s="18"/>
    </row>
    <row r="11" spans="1:26">
      <c r="A11" s="63" t="s">
        <v>50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7"/>
      <c r="N11" s="17" t="s">
        <v>45</v>
      </c>
      <c r="Z11" s="18"/>
    </row>
    <row r="12" spans="1:26">
      <c r="A12" s="63" t="s">
        <v>45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7"/>
      <c r="N12" s="17" t="s">
        <v>51</v>
      </c>
      <c r="Z12" s="18"/>
    </row>
    <row r="13" spans="1:26">
      <c r="A13" s="63" t="s">
        <v>51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N13" s="17" t="s">
        <v>47</v>
      </c>
      <c r="Z13" s="18"/>
    </row>
    <row r="14" spans="1:26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70"/>
      <c r="N14" s="17"/>
      <c r="Z14" s="18"/>
    </row>
    <row r="15" spans="1:26">
      <c r="N15" s="17"/>
      <c r="Z15" s="18"/>
    </row>
    <row r="16" spans="1:26">
      <c r="N16" s="17"/>
      <c r="Z16" s="18"/>
    </row>
    <row r="17" spans="1:26">
      <c r="N17" s="17"/>
      <c r="Z17" s="18"/>
    </row>
    <row r="18" spans="1:26">
      <c r="A18" t="s">
        <v>77</v>
      </c>
      <c r="N18" s="17"/>
      <c r="Z18" s="18"/>
    </row>
    <row r="19" spans="1:26">
      <c r="N19" s="17"/>
      <c r="Z19" s="18"/>
    </row>
    <row r="20" spans="1:26">
      <c r="A20" s="33" t="s">
        <v>79</v>
      </c>
      <c r="B20" s="33" t="s">
        <v>23</v>
      </c>
      <c r="C20" s="33" t="s">
        <v>3</v>
      </c>
      <c r="N20" s="17"/>
      <c r="Z20" s="18"/>
    </row>
    <row r="21" spans="1:26">
      <c r="A21" s="34" t="s">
        <v>48</v>
      </c>
      <c r="B21" s="34"/>
      <c r="C21" s="34"/>
      <c r="N21" s="17"/>
      <c r="Z21" s="18"/>
    </row>
    <row r="22" spans="1:26">
      <c r="A22" s="34" t="s">
        <v>45</v>
      </c>
      <c r="B22" s="34"/>
      <c r="C22" s="34"/>
      <c r="N22" s="17"/>
      <c r="Z22" s="18"/>
    </row>
    <row r="23" spans="1:26">
      <c r="A23" s="34" t="s">
        <v>47</v>
      </c>
      <c r="B23" s="34"/>
      <c r="C23" s="34"/>
      <c r="N23" s="17"/>
      <c r="Z23" s="18"/>
    </row>
    <row r="24" spans="1:26">
      <c r="A24" s="34" t="s">
        <v>48</v>
      </c>
      <c r="B24" s="34"/>
      <c r="C24" s="34"/>
      <c r="N24" s="17"/>
      <c r="Z24" s="18"/>
    </row>
    <row r="25" spans="1:26">
      <c r="A25" s="34" t="s">
        <v>45</v>
      </c>
      <c r="B25" s="34"/>
      <c r="C25" s="34"/>
      <c r="N25" s="17"/>
      <c r="Z25" s="18"/>
    </row>
    <row r="26" spans="1:26">
      <c r="A26" s="34" t="s">
        <v>47</v>
      </c>
      <c r="B26" s="34"/>
      <c r="C26" s="34"/>
      <c r="N26" s="17"/>
      <c r="Z26" s="18"/>
    </row>
    <row r="27" spans="1:26">
      <c r="A27" s="34" t="s">
        <v>48</v>
      </c>
      <c r="B27" s="34"/>
      <c r="C27" s="34"/>
      <c r="N27" s="17"/>
      <c r="Z27" s="18"/>
    </row>
    <row r="28" spans="1:26">
      <c r="A28" s="34" t="s">
        <v>45</v>
      </c>
      <c r="B28" s="34"/>
      <c r="C28" s="34"/>
      <c r="N28" s="17"/>
      <c r="Z28" s="18"/>
    </row>
    <row r="29" spans="1:26">
      <c r="A29" s="34" t="s">
        <v>47</v>
      </c>
      <c r="B29" s="34"/>
      <c r="C29" s="34"/>
      <c r="N29" s="17"/>
      <c r="Z29" s="18"/>
    </row>
    <row r="30" spans="1:26">
      <c r="A30" s="34" t="s">
        <v>48</v>
      </c>
      <c r="B30" s="34"/>
      <c r="C30" s="34"/>
      <c r="N30" s="17"/>
      <c r="Z30" s="18"/>
    </row>
    <row r="31" spans="1:26">
      <c r="A31" s="34" t="s">
        <v>45</v>
      </c>
      <c r="B31" s="34"/>
      <c r="C31" s="34"/>
      <c r="N31" s="17"/>
      <c r="Z31" s="18"/>
    </row>
    <row r="32" spans="1:26">
      <c r="A32" s="34" t="s">
        <v>47</v>
      </c>
      <c r="B32" s="34"/>
      <c r="C32" s="34"/>
      <c r="N32" s="17"/>
      <c r="Z32" s="18"/>
    </row>
    <row r="33" spans="1:26">
      <c r="A33" s="34" t="s">
        <v>48</v>
      </c>
      <c r="B33" s="34"/>
      <c r="C33" s="34"/>
      <c r="N33" s="17"/>
      <c r="Z33" s="18"/>
    </row>
    <row r="34" spans="1:26">
      <c r="A34" s="34" t="s">
        <v>45</v>
      </c>
      <c r="B34" s="34"/>
      <c r="C34" s="34"/>
      <c r="N34" s="17"/>
      <c r="Z34" s="18"/>
    </row>
    <row r="35" spans="1:26">
      <c r="A35" s="34" t="s">
        <v>47</v>
      </c>
      <c r="B35" s="34"/>
      <c r="C35" s="34"/>
      <c r="N35" s="17"/>
      <c r="Z35" s="18"/>
    </row>
    <row r="36" spans="1:26">
      <c r="A36" s="34" t="s">
        <v>48</v>
      </c>
      <c r="B36" s="34"/>
      <c r="C36" s="34"/>
      <c r="N36" s="17"/>
      <c r="Z36" s="18"/>
    </row>
    <row r="37" spans="1:26">
      <c r="A37" s="34" t="s">
        <v>45</v>
      </c>
      <c r="B37" s="34"/>
      <c r="C37" s="34"/>
      <c r="N37" s="17"/>
      <c r="Z37" s="18"/>
    </row>
    <row r="38" spans="1:26">
      <c r="A38" s="34" t="s">
        <v>47</v>
      </c>
      <c r="B38" s="34"/>
      <c r="C38" s="34"/>
      <c r="N38" s="17"/>
      <c r="Z38" s="18"/>
    </row>
    <row r="39" spans="1:26">
      <c r="A39" s="34" t="s">
        <v>48</v>
      </c>
      <c r="B39" s="34"/>
      <c r="C39" s="34"/>
      <c r="N39" s="17"/>
      <c r="Z39" s="18"/>
    </row>
    <row r="40" spans="1:26">
      <c r="A40" s="34" t="s">
        <v>45</v>
      </c>
      <c r="B40" s="34"/>
      <c r="C40" s="34"/>
      <c r="N40" s="17"/>
      <c r="Z40" s="18"/>
    </row>
    <row r="41" spans="1:26">
      <c r="A41" s="34" t="s">
        <v>47</v>
      </c>
      <c r="B41" s="34"/>
      <c r="C41" s="34"/>
      <c r="N41" s="17"/>
      <c r="Z41" s="18"/>
    </row>
    <row r="42" spans="1:26">
      <c r="A42" s="34" t="s">
        <v>48</v>
      </c>
      <c r="B42" s="34"/>
      <c r="C42" s="34"/>
      <c r="N42" s="17"/>
      <c r="Z42" s="18"/>
    </row>
    <row r="43" spans="1:26">
      <c r="A43" s="34" t="s">
        <v>45</v>
      </c>
      <c r="B43" s="34"/>
      <c r="C43" s="34"/>
      <c r="N43" s="17"/>
      <c r="Z43" s="18"/>
    </row>
    <row r="44" spans="1:26">
      <c r="A44" s="34" t="s">
        <v>47</v>
      </c>
      <c r="B44" s="34"/>
      <c r="C44" s="34"/>
      <c r="N44" s="17"/>
      <c r="Z44" s="18"/>
    </row>
    <row r="45" spans="1:26">
      <c r="A45" s="34" t="s">
        <v>48</v>
      </c>
      <c r="B45" s="34"/>
      <c r="C45" s="34"/>
      <c r="N45" s="17"/>
      <c r="Z45" s="18"/>
    </row>
    <row r="46" spans="1:26">
      <c r="A46" s="34" t="s">
        <v>45</v>
      </c>
      <c r="B46" s="34"/>
      <c r="C46" s="34"/>
      <c r="N46" s="17"/>
      <c r="Z46" s="18"/>
    </row>
    <row r="47" spans="1:26">
      <c r="A47" s="34" t="s">
        <v>47</v>
      </c>
      <c r="B47" s="34"/>
      <c r="C47" s="34"/>
      <c r="F47" s="13"/>
      <c r="N47" s="17"/>
      <c r="Z47" s="18"/>
    </row>
    <row r="48" spans="1:26" ht="13.5" thickBot="1">
      <c r="A48" s="34" t="s">
        <v>48</v>
      </c>
      <c r="B48" s="34"/>
      <c r="C48" s="34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1"/>
    </row>
    <row r="49" spans="1:3">
      <c r="A49" s="34" t="s">
        <v>45</v>
      </c>
      <c r="B49" s="34"/>
      <c r="C49" s="34"/>
    </row>
    <row r="50" spans="1:3">
      <c r="A50" s="34" t="s">
        <v>47</v>
      </c>
      <c r="B50" s="34"/>
      <c r="C50" s="34"/>
    </row>
    <row r="51" spans="1:3">
      <c r="A51" s="34" t="s">
        <v>48</v>
      </c>
      <c r="B51" s="34"/>
      <c r="C51" s="34"/>
    </row>
    <row r="52" spans="1:3">
      <c r="A52" s="34" t="s">
        <v>45</v>
      </c>
      <c r="B52" s="34"/>
      <c r="C52" s="34"/>
    </row>
    <row r="53" spans="1:3">
      <c r="A53" s="34" t="s">
        <v>47</v>
      </c>
      <c r="B53" s="34"/>
      <c r="C53" s="34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74"/>
  <sheetViews>
    <sheetView topLeftCell="A3" zoomScaleNormal="100" workbookViewId="0">
      <selection activeCell="C16" sqref="C16"/>
    </sheetView>
  </sheetViews>
  <sheetFormatPr defaultColWidth="8.85546875" defaultRowHeight="12.75"/>
  <cols>
    <col min="2" max="2" width="14" customWidth="1"/>
    <col min="3" max="3" width="9.7109375" bestFit="1" customWidth="1"/>
    <col min="8" max="8" width="11.42578125" customWidth="1"/>
    <col min="9" max="9" width="14.85546875" bestFit="1" customWidth="1"/>
    <col min="10" max="10" width="8.85546875" customWidth="1"/>
    <col min="13" max="13" width="16.7109375" bestFit="1" customWidth="1"/>
    <col min="14" max="14" width="11.42578125" bestFit="1" customWidth="1"/>
    <col min="15" max="16" width="10.7109375" bestFit="1" customWidth="1"/>
    <col min="17" max="17" width="17" bestFit="1" customWidth="1"/>
    <col min="18" max="18" width="17" customWidth="1"/>
    <col min="19" max="19" width="10.28515625" customWidth="1"/>
    <col min="20" max="20" width="16.28515625" customWidth="1"/>
    <col min="21" max="21" width="8.7109375" customWidth="1"/>
    <col min="22" max="22" width="11.7109375" customWidth="1"/>
    <col min="23" max="23" width="17" customWidth="1"/>
    <col min="24" max="24" width="13.140625" customWidth="1"/>
    <col min="25" max="25" width="17" customWidth="1"/>
    <col min="26" max="26" width="18.42578125" customWidth="1"/>
    <col min="27" max="27" width="22.42578125" customWidth="1"/>
    <col min="28" max="28" width="7" customWidth="1"/>
    <col min="29" max="29" width="11.7109375" bestFit="1" customWidth="1"/>
  </cols>
  <sheetData>
    <row r="1" spans="1:23" ht="18">
      <c r="A1" s="1" t="s">
        <v>91</v>
      </c>
    </row>
    <row r="4" spans="1:23">
      <c r="A4" s="2" t="s">
        <v>84</v>
      </c>
    </row>
    <row r="5" spans="1:23" ht="13.5" thickBot="1">
      <c r="A5" s="38" t="s">
        <v>85</v>
      </c>
      <c r="B5" s="38" t="s">
        <v>40</v>
      </c>
      <c r="C5" s="38" t="s">
        <v>41</v>
      </c>
      <c r="D5" s="38" t="s">
        <v>42</v>
      </c>
      <c r="E5" s="38" t="s">
        <v>43</v>
      </c>
    </row>
    <row r="6" spans="1:23">
      <c r="A6" t="s">
        <v>79</v>
      </c>
      <c r="L6" s="14" t="s">
        <v>92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1:23">
      <c r="A7" t="s">
        <v>50</v>
      </c>
      <c r="B7">
        <v>0.161</v>
      </c>
      <c r="C7">
        <v>0.19</v>
      </c>
      <c r="D7">
        <v>9.8000000000000004E-2</v>
      </c>
      <c r="E7">
        <v>5.0999999999999997E-2</v>
      </c>
      <c r="L7" s="17"/>
      <c r="W7" s="18"/>
    </row>
    <row r="8" spans="1:23">
      <c r="A8" t="s">
        <v>45</v>
      </c>
      <c r="B8">
        <v>0.161</v>
      </c>
      <c r="C8">
        <v>0.19</v>
      </c>
      <c r="D8">
        <v>9.8000000000000004E-2</v>
      </c>
      <c r="E8">
        <v>5.0999999999999997E-2</v>
      </c>
      <c r="L8" s="17" t="s">
        <v>99</v>
      </c>
      <c r="M8" t="s">
        <v>100</v>
      </c>
      <c r="N8" t="s">
        <v>86</v>
      </c>
      <c r="W8" s="18"/>
    </row>
    <row r="9" spans="1:23">
      <c r="A9" t="s">
        <v>51</v>
      </c>
      <c r="B9">
        <v>0.17499999999999999</v>
      </c>
      <c r="C9">
        <v>0.13100000000000001</v>
      </c>
      <c r="D9">
        <v>0.186</v>
      </c>
      <c r="E9">
        <v>0.25900000000000001</v>
      </c>
      <c r="L9" s="17">
        <v>0</v>
      </c>
      <c r="N9" s="43"/>
      <c r="W9" s="18"/>
    </row>
    <row r="10" spans="1:23">
      <c r="A10" t="s">
        <v>47</v>
      </c>
      <c r="B10">
        <v>0.17499999999999999</v>
      </c>
      <c r="C10">
        <v>0.13100000000000001</v>
      </c>
      <c r="D10">
        <v>0.186</v>
      </c>
      <c r="E10">
        <v>0.25900000000000001</v>
      </c>
      <c r="L10" s="17">
        <v>20000</v>
      </c>
      <c r="M10" s="43"/>
      <c r="N10" s="43"/>
      <c r="O10" s="43"/>
      <c r="P10" s="42"/>
      <c r="W10" s="18"/>
    </row>
    <row r="11" spans="1:23">
      <c r="L11" s="17">
        <v>40000</v>
      </c>
      <c r="M11" s="43"/>
      <c r="N11" s="43"/>
      <c r="O11" s="43"/>
      <c r="P11" s="42"/>
      <c r="W11" s="18"/>
    </row>
    <row r="12" spans="1:23">
      <c r="L12" s="17">
        <v>60000</v>
      </c>
      <c r="M12" s="43"/>
      <c r="N12" s="43"/>
      <c r="O12" s="43"/>
      <c r="P12" s="42"/>
      <c r="W12" s="18"/>
    </row>
    <row r="13" spans="1:23">
      <c r="A13" s="13" t="s">
        <v>87</v>
      </c>
      <c r="L13" s="17">
        <v>80000</v>
      </c>
      <c r="M13" s="43"/>
      <c r="N13" s="43"/>
      <c r="O13" s="43"/>
      <c r="P13" s="42"/>
      <c r="W13" s="18"/>
    </row>
    <row r="14" spans="1:23">
      <c r="A14" s="35"/>
      <c r="L14" s="17">
        <v>100000</v>
      </c>
      <c r="M14" s="43"/>
      <c r="N14" s="43"/>
      <c r="O14" s="43"/>
      <c r="P14" s="42"/>
      <c r="W14" s="18"/>
    </row>
    <row r="15" spans="1:23" ht="38.25">
      <c r="A15" s="33" t="s">
        <v>95</v>
      </c>
      <c r="B15" s="33" t="s">
        <v>85</v>
      </c>
      <c r="C15" s="33" t="s">
        <v>3</v>
      </c>
      <c r="D15" t="s">
        <v>88</v>
      </c>
      <c r="F15" s="72" t="s">
        <v>98</v>
      </c>
      <c r="G15" s="57"/>
      <c r="H15" s="72" t="s">
        <v>97</v>
      </c>
      <c r="I15" s="57" t="s">
        <v>96</v>
      </c>
      <c r="L15" s="17">
        <v>120000</v>
      </c>
      <c r="M15" s="43"/>
      <c r="N15" s="43"/>
      <c r="O15" s="43"/>
      <c r="P15" s="42"/>
      <c r="W15" s="18"/>
    </row>
    <row r="16" spans="1:23">
      <c r="A16" s="34">
        <v>0</v>
      </c>
      <c r="B16" s="34" t="s">
        <v>40</v>
      </c>
      <c r="C16" s="34">
        <v>243601</v>
      </c>
      <c r="F16">
        <f>INDEX($B$10:$E$10,MATCH(B16,$B$5:$E$5,0))</f>
        <v>0.17499999999999999</v>
      </c>
      <c r="L16" s="17">
        <v>140000</v>
      </c>
      <c r="M16" s="43"/>
      <c r="N16" s="43"/>
      <c r="O16" s="43"/>
      <c r="P16" s="42"/>
      <c r="W16" s="18"/>
    </row>
    <row r="17" spans="1:23">
      <c r="A17" s="34">
        <v>0</v>
      </c>
      <c r="B17" s="34" t="s">
        <v>41</v>
      </c>
      <c r="C17" s="34">
        <v>189185.8242</v>
      </c>
      <c r="F17">
        <f t="shared" ref="F17:F59" si="0">INDEX($B$10:$E$10,MATCH(B17,$B$5:$E$5,0))</f>
        <v>0.13100000000000001</v>
      </c>
      <c r="L17" s="17">
        <v>160000</v>
      </c>
      <c r="M17" s="43"/>
      <c r="N17" s="43"/>
      <c r="O17" s="43"/>
      <c r="P17" s="42"/>
      <c r="W17" s="18"/>
    </row>
    <row r="18" spans="1:23">
      <c r="A18" s="34">
        <v>0</v>
      </c>
      <c r="B18" s="34" t="s">
        <v>42</v>
      </c>
      <c r="C18" s="34">
        <v>275301.89</v>
      </c>
      <c r="F18">
        <f t="shared" si="0"/>
        <v>0.186</v>
      </c>
      <c r="L18" s="17">
        <v>180000</v>
      </c>
      <c r="M18" s="43"/>
      <c r="N18" s="43"/>
      <c r="O18" s="43"/>
      <c r="P18" s="42"/>
      <c r="W18" s="18"/>
    </row>
    <row r="19" spans="1:23">
      <c r="A19" s="34">
        <v>0</v>
      </c>
      <c r="B19" s="34" t="s">
        <v>43</v>
      </c>
      <c r="C19" s="34">
        <v>297949.5</v>
      </c>
      <c r="F19">
        <f t="shared" si="0"/>
        <v>0.25900000000000001</v>
      </c>
      <c r="L19" s="17">
        <v>200000</v>
      </c>
      <c r="M19" s="43"/>
      <c r="N19" s="43"/>
      <c r="O19" s="43"/>
      <c r="P19" s="42"/>
      <c r="W19" s="18"/>
    </row>
    <row r="20" spans="1:23">
      <c r="A20" s="34">
        <v>20000</v>
      </c>
      <c r="B20" s="34" t="s">
        <v>40</v>
      </c>
      <c r="C20" s="34">
        <v>243601</v>
      </c>
      <c r="F20">
        <f t="shared" si="0"/>
        <v>0.17499999999999999</v>
      </c>
      <c r="L20" s="17"/>
      <c r="W20" s="18"/>
    </row>
    <row r="21" spans="1:23">
      <c r="A21" s="34">
        <v>20000</v>
      </c>
      <c r="B21" s="34" t="s">
        <v>41</v>
      </c>
      <c r="C21" s="34">
        <v>189185.8242</v>
      </c>
      <c r="F21">
        <f t="shared" si="0"/>
        <v>0.13100000000000001</v>
      </c>
      <c r="L21" s="17"/>
      <c r="W21" s="18"/>
    </row>
    <row r="22" spans="1:23">
      <c r="A22" s="34">
        <v>20000</v>
      </c>
      <c r="B22" s="34" t="s">
        <v>42</v>
      </c>
      <c r="C22" s="34">
        <v>275301.89</v>
      </c>
      <c r="F22">
        <f t="shared" si="0"/>
        <v>0.186</v>
      </c>
      <c r="L22" s="17"/>
      <c r="W22" s="18"/>
    </row>
    <row r="23" spans="1:23" ht="13.5" thickBot="1">
      <c r="A23" s="34">
        <v>20000</v>
      </c>
      <c r="B23" s="34" t="s">
        <v>43</v>
      </c>
      <c r="C23" s="34">
        <v>297949.5</v>
      </c>
      <c r="F23">
        <f t="shared" si="0"/>
        <v>0.25900000000000001</v>
      </c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</row>
    <row r="24" spans="1:23">
      <c r="A24" s="34">
        <v>40000</v>
      </c>
      <c r="B24" s="34" t="s">
        <v>40</v>
      </c>
      <c r="C24" s="34">
        <v>243601</v>
      </c>
      <c r="F24">
        <f t="shared" si="0"/>
        <v>0.17499999999999999</v>
      </c>
    </row>
    <row r="25" spans="1:23" ht="13.5" thickBot="1">
      <c r="A25" s="34">
        <v>40000</v>
      </c>
      <c r="B25" s="34" t="s">
        <v>41</v>
      </c>
      <c r="C25" s="34">
        <v>183583.52069999999</v>
      </c>
      <c r="F25">
        <f t="shared" si="0"/>
        <v>0.13100000000000001</v>
      </c>
    </row>
    <row r="26" spans="1:23">
      <c r="A26" s="34">
        <v>40000</v>
      </c>
      <c r="B26" s="34" t="s">
        <v>42</v>
      </c>
      <c r="C26" s="34">
        <v>297949.5</v>
      </c>
      <c r="F26">
        <f t="shared" si="0"/>
        <v>0.186</v>
      </c>
      <c r="L26" s="14" t="s">
        <v>92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>
      <c r="A27" s="34">
        <v>40000</v>
      </c>
      <c r="B27" s="34" t="s">
        <v>43</v>
      </c>
      <c r="C27" s="34">
        <v>275301.89</v>
      </c>
      <c r="F27">
        <f t="shared" si="0"/>
        <v>0.25900000000000001</v>
      </c>
      <c r="L27" s="17"/>
      <c r="M27" t="s">
        <v>40</v>
      </c>
      <c r="N27" t="s">
        <v>41</v>
      </c>
      <c r="O27" t="s">
        <v>42</v>
      </c>
      <c r="P27" t="s">
        <v>43</v>
      </c>
      <c r="W27" s="18"/>
    </row>
    <row r="28" spans="1:23">
      <c r="A28" s="34">
        <v>60000</v>
      </c>
      <c r="B28" s="34" t="s">
        <v>40</v>
      </c>
      <c r="C28" s="34">
        <v>172772.91880000001</v>
      </c>
      <c r="F28">
        <f t="shared" si="0"/>
        <v>0.17499999999999999</v>
      </c>
      <c r="L28" s="17">
        <v>0</v>
      </c>
      <c r="M28" s="41"/>
      <c r="N28" s="41"/>
      <c r="O28" s="41"/>
      <c r="P28" s="41"/>
      <c r="W28" s="18"/>
    </row>
    <row r="29" spans="1:23">
      <c r="A29" s="34">
        <v>60000</v>
      </c>
      <c r="B29" s="34" t="s">
        <v>41</v>
      </c>
      <c r="C29" s="34">
        <v>243601</v>
      </c>
      <c r="F29">
        <f t="shared" si="0"/>
        <v>0.13100000000000001</v>
      </c>
      <c r="L29" s="17">
        <v>20000</v>
      </c>
      <c r="M29" s="41"/>
      <c r="N29" s="41"/>
      <c r="O29" s="41"/>
      <c r="P29" s="41"/>
      <c r="W29" s="18"/>
    </row>
    <row r="30" spans="1:23">
      <c r="A30" s="34">
        <v>60000</v>
      </c>
      <c r="B30" s="34" t="s">
        <v>42</v>
      </c>
      <c r="C30" s="34">
        <v>297949.5</v>
      </c>
      <c r="F30">
        <f t="shared" si="0"/>
        <v>0.186</v>
      </c>
      <c r="L30" s="17">
        <v>40000</v>
      </c>
      <c r="M30" s="41"/>
      <c r="N30" s="41"/>
      <c r="O30" s="41"/>
      <c r="P30" s="41"/>
      <c r="W30" s="18"/>
    </row>
    <row r="31" spans="1:23">
      <c r="A31" s="34">
        <v>60000</v>
      </c>
      <c r="B31" s="34" t="s">
        <v>43</v>
      </c>
      <c r="C31" s="34">
        <v>275301.89</v>
      </c>
      <c r="F31">
        <f t="shared" si="0"/>
        <v>0.25900000000000001</v>
      </c>
      <c r="L31" s="17">
        <v>60000</v>
      </c>
      <c r="M31" s="41"/>
      <c r="N31" s="41"/>
      <c r="O31" s="41"/>
      <c r="P31" s="41"/>
      <c r="W31" s="18"/>
    </row>
    <row r="32" spans="1:23">
      <c r="A32" s="34">
        <v>80000</v>
      </c>
      <c r="B32" s="34" t="s">
        <v>40</v>
      </c>
      <c r="C32" s="34">
        <v>172772.91880000001</v>
      </c>
      <c r="F32">
        <f t="shared" si="0"/>
        <v>0.17499999999999999</v>
      </c>
      <c r="L32" s="17">
        <v>80000</v>
      </c>
      <c r="M32" s="41"/>
      <c r="N32" s="41"/>
      <c r="O32" s="41"/>
      <c r="P32" s="41"/>
      <c r="W32" s="18"/>
    </row>
    <row r="33" spans="1:23">
      <c r="A33" s="34">
        <v>80000</v>
      </c>
      <c r="B33" s="34" t="s">
        <v>41</v>
      </c>
      <c r="C33" s="34">
        <v>243601</v>
      </c>
      <c r="F33">
        <f t="shared" si="0"/>
        <v>0.13100000000000001</v>
      </c>
      <c r="L33" s="17">
        <v>100000</v>
      </c>
      <c r="M33" s="41"/>
      <c r="N33" s="41"/>
      <c r="O33" s="41"/>
      <c r="P33" s="41"/>
      <c r="W33" s="18"/>
    </row>
    <row r="34" spans="1:23">
      <c r="A34" s="34">
        <v>80000</v>
      </c>
      <c r="B34" s="34" t="s">
        <v>42</v>
      </c>
      <c r="C34" s="34">
        <v>297949.5</v>
      </c>
      <c r="F34">
        <f t="shared" si="0"/>
        <v>0.186</v>
      </c>
      <c r="L34" s="17">
        <v>120000</v>
      </c>
      <c r="M34" s="41"/>
      <c r="N34" s="41"/>
      <c r="O34" s="41"/>
      <c r="P34" s="41"/>
      <c r="W34" s="18"/>
    </row>
    <row r="35" spans="1:23">
      <c r="A35" s="34">
        <v>80000</v>
      </c>
      <c r="B35" s="34" t="s">
        <v>43</v>
      </c>
      <c r="C35" s="34">
        <v>275301.89</v>
      </c>
      <c r="F35">
        <f t="shared" si="0"/>
        <v>0.25900000000000001</v>
      </c>
      <c r="L35" s="17">
        <v>140000</v>
      </c>
      <c r="M35" s="41"/>
      <c r="N35" s="41"/>
      <c r="O35" s="41"/>
      <c r="P35" s="41"/>
      <c r="W35" s="18"/>
    </row>
    <row r="36" spans="1:23">
      <c r="A36" s="34">
        <v>100000</v>
      </c>
      <c r="B36" s="34" t="s">
        <v>40</v>
      </c>
      <c r="C36" s="34">
        <v>216472.97529999999</v>
      </c>
      <c r="F36">
        <f t="shared" si="0"/>
        <v>0.17499999999999999</v>
      </c>
      <c r="L36" s="17">
        <v>160000</v>
      </c>
      <c r="M36" s="41"/>
      <c r="N36" s="41"/>
      <c r="O36" s="41"/>
      <c r="P36" s="41"/>
      <c r="W36" s="18"/>
    </row>
    <row r="37" spans="1:23">
      <c r="A37" s="34">
        <v>100000</v>
      </c>
      <c r="B37" s="34" t="s">
        <v>41</v>
      </c>
      <c r="C37" s="34">
        <v>275301.89</v>
      </c>
      <c r="F37">
        <f t="shared" si="0"/>
        <v>0.13100000000000001</v>
      </c>
      <c r="L37" s="17">
        <v>180000</v>
      </c>
      <c r="M37" s="41"/>
      <c r="N37" s="41"/>
      <c r="O37" s="41"/>
      <c r="P37" s="41"/>
      <c r="W37" s="18"/>
    </row>
    <row r="38" spans="1:23">
      <c r="A38" s="34">
        <v>100000</v>
      </c>
      <c r="B38" s="34" t="s">
        <v>42</v>
      </c>
      <c r="C38" s="34">
        <v>297949.5</v>
      </c>
      <c r="F38">
        <f t="shared" si="0"/>
        <v>0.186</v>
      </c>
      <c r="L38" s="17">
        <v>200000</v>
      </c>
      <c r="M38" s="41"/>
      <c r="N38" s="41"/>
      <c r="O38" s="41"/>
      <c r="P38" s="41"/>
      <c r="W38" s="18"/>
    </row>
    <row r="39" spans="1:23">
      <c r="A39" s="34">
        <v>100000</v>
      </c>
      <c r="B39" s="34" t="s">
        <v>43</v>
      </c>
      <c r="C39" s="34">
        <v>19245.4545</v>
      </c>
      <c r="F39">
        <f t="shared" si="0"/>
        <v>0.25900000000000001</v>
      </c>
      <c r="L39" s="17"/>
      <c r="W39" s="18"/>
    </row>
    <row r="40" spans="1:23" ht="13.5" thickBot="1">
      <c r="A40" s="34">
        <v>120000</v>
      </c>
      <c r="B40" s="34" t="s">
        <v>40</v>
      </c>
      <c r="C40" s="34">
        <v>216472.97529999999</v>
      </c>
      <c r="F40">
        <f t="shared" si="0"/>
        <v>0.17499999999999999</v>
      </c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</row>
    <row r="41" spans="1:23">
      <c r="A41" s="34">
        <v>120000</v>
      </c>
      <c r="B41" s="34" t="s">
        <v>41</v>
      </c>
      <c r="C41" s="34">
        <v>275301.89</v>
      </c>
      <c r="F41">
        <f t="shared" si="0"/>
        <v>0.13100000000000001</v>
      </c>
    </row>
    <row r="42" spans="1:23" ht="13.5" thickBot="1">
      <c r="A42" s="34">
        <v>120000</v>
      </c>
      <c r="B42" s="34" t="s">
        <v>42</v>
      </c>
      <c r="C42" s="34">
        <v>297949.5</v>
      </c>
      <c r="F42">
        <f t="shared" si="0"/>
        <v>0.186</v>
      </c>
    </row>
    <row r="43" spans="1:23">
      <c r="A43" s="34">
        <v>120000</v>
      </c>
      <c r="B43" s="34" t="s">
        <v>43</v>
      </c>
      <c r="C43" s="34">
        <v>19245.4545</v>
      </c>
      <c r="F43">
        <f t="shared" si="0"/>
        <v>0.25900000000000001</v>
      </c>
      <c r="L43" s="14" t="s">
        <v>93</v>
      </c>
      <c r="M43" s="15"/>
      <c r="N43" s="15"/>
      <c r="O43" s="15"/>
      <c r="P43" s="15"/>
      <c r="Q43" s="15"/>
      <c r="R43" s="15"/>
      <c r="S43" s="15"/>
      <c r="T43" s="15"/>
      <c r="U43" s="15"/>
      <c r="V43" s="16"/>
    </row>
    <row r="44" spans="1:23">
      <c r="A44" s="34">
        <v>140000</v>
      </c>
      <c r="B44" s="34" t="s">
        <v>40</v>
      </c>
      <c r="C44" s="34">
        <v>209627.8702</v>
      </c>
      <c r="F44">
        <f t="shared" si="0"/>
        <v>0.17499999999999999</v>
      </c>
      <c r="L44" s="17"/>
      <c r="V44" s="18"/>
    </row>
    <row r="45" spans="1:23" ht="25.5">
      <c r="A45" s="34">
        <v>140000</v>
      </c>
      <c r="B45" s="34" t="s">
        <v>41</v>
      </c>
      <c r="C45" s="34">
        <v>297949.5</v>
      </c>
      <c r="F45">
        <f t="shared" si="0"/>
        <v>0.13100000000000001</v>
      </c>
      <c r="L45" s="36" t="s">
        <v>95</v>
      </c>
      <c r="M45" t="s">
        <v>89</v>
      </c>
      <c r="V45" s="18"/>
    </row>
    <row r="46" spans="1:23">
      <c r="A46" s="34">
        <v>140000</v>
      </c>
      <c r="B46" s="34" t="s">
        <v>42</v>
      </c>
      <c r="C46" s="34">
        <v>275301.89</v>
      </c>
      <c r="F46">
        <f t="shared" si="0"/>
        <v>0.186</v>
      </c>
      <c r="L46" s="37">
        <v>0</v>
      </c>
      <c r="M46" s="43"/>
      <c r="V46" s="18"/>
    </row>
    <row r="47" spans="1:23">
      <c r="A47" s="34">
        <v>140000</v>
      </c>
      <c r="B47" s="34" t="s">
        <v>43</v>
      </c>
      <c r="C47" s="34">
        <v>0</v>
      </c>
      <c r="F47">
        <f t="shared" si="0"/>
        <v>0.25900000000000001</v>
      </c>
      <c r="L47" s="37">
        <v>20000</v>
      </c>
      <c r="M47" s="43"/>
      <c r="V47" s="18"/>
    </row>
    <row r="48" spans="1:23">
      <c r="A48" s="34">
        <v>160000</v>
      </c>
      <c r="B48" s="34" t="s">
        <v>40</v>
      </c>
      <c r="C48" s="34">
        <v>19245.4545</v>
      </c>
      <c r="F48">
        <f t="shared" si="0"/>
        <v>0.17499999999999999</v>
      </c>
      <c r="L48" s="37">
        <v>40000</v>
      </c>
      <c r="M48" s="43"/>
      <c r="V48" s="18"/>
    </row>
    <row r="49" spans="1:22">
      <c r="A49" s="34">
        <v>160000</v>
      </c>
      <c r="B49" s="34" t="s">
        <v>41</v>
      </c>
      <c r="C49" s="34">
        <v>297949.5</v>
      </c>
      <c r="F49">
        <f t="shared" si="0"/>
        <v>0.13100000000000001</v>
      </c>
      <c r="L49" s="37">
        <v>60000</v>
      </c>
      <c r="M49" s="43"/>
      <c r="V49" s="18"/>
    </row>
    <row r="50" spans="1:22">
      <c r="A50" s="34">
        <v>160000</v>
      </c>
      <c r="B50" s="34" t="s">
        <v>42</v>
      </c>
      <c r="C50" s="34">
        <v>275301.89</v>
      </c>
      <c r="F50">
        <f t="shared" si="0"/>
        <v>0.186</v>
      </c>
      <c r="L50" s="37">
        <v>80000</v>
      </c>
      <c r="M50" s="43"/>
      <c r="V50" s="18"/>
    </row>
    <row r="51" spans="1:22">
      <c r="A51" s="34">
        <v>160000</v>
      </c>
      <c r="B51" s="34" t="s">
        <v>43</v>
      </c>
      <c r="C51" s="34">
        <v>0</v>
      </c>
      <c r="F51">
        <f t="shared" si="0"/>
        <v>0.25900000000000001</v>
      </c>
      <c r="L51" s="37">
        <v>100000</v>
      </c>
      <c r="M51" s="43"/>
      <c r="V51" s="18"/>
    </row>
    <row r="52" spans="1:22">
      <c r="A52" s="34">
        <v>180000</v>
      </c>
      <c r="B52" s="34" t="s">
        <v>40</v>
      </c>
      <c r="C52" s="34">
        <v>0</v>
      </c>
      <c r="F52">
        <f t="shared" si="0"/>
        <v>0.17499999999999999</v>
      </c>
      <c r="L52" s="37">
        <v>120000</v>
      </c>
      <c r="M52" s="43"/>
      <c r="V52" s="18"/>
    </row>
    <row r="53" spans="1:22">
      <c r="A53" s="34">
        <v>180000</v>
      </c>
      <c r="B53" s="34" t="s">
        <v>41</v>
      </c>
      <c r="C53" s="34">
        <v>297949.5</v>
      </c>
      <c r="F53">
        <f t="shared" si="0"/>
        <v>0.13100000000000001</v>
      </c>
      <c r="L53" s="37">
        <v>140000</v>
      </c>
      <c r="M53" s="43"/>
      <c r="V53" s="18"/>
    </row>
    <row r="54" spans="1:22">
      <c r="A54" s="34">
        <v>180000</v>
      </c>
      <c r="B54" s="34" t="s">
        <v>42</v>
      </c>
      <c r="C54" s="34">
        <v>19245.4545</v>
      </c>
      <c r="F54">
        <f t="shared" si="0"/>
        <v>0.186</v>
      </c>
      <c r="L54" s="37">
        <v>160000</v>
      </c>
      <c r="M54" s="43"/>
      <c r="V54" s="18"/>
    </row>
    <row r="55" spans="1:22">
      <c r="A55" s="34">
        <v>180000</v>
      </c>
      <c r="B55" s="34" t="s">
        <v>43</v>
      </c>
      <c r="C55" s="34">
        <v>0</v>
      </c>
      <c r="F55">
        <f t="shared" si="0"/>
        <v>0.25900000000000001</v>
      </c>
      <c r="L55" s="37">
        <v>180000</v>
      </c>
      <c r="M55" s="43"/>
      <c r="V55" s="18"/>
    </row>
    <row r="56" spans="1:22">
      <c r="A56" s="34">
        <v>200000</v>
      </c>
      <c r="B56" s="34" t="s">
        <v>40</v>
      </c>
      <c r="C56" s="34">
        <v>0</v>
      </c>
      <c r="F56">
        <f t="shared" si="0"/>
        <v>0.17499999999999999</v>
      </c>
      <c r="L56" s="37">
        <v>200000</v>
      </c>
      <c r="M56" s="43"/>
      <c r="V56" s="18"/>
    </row>
    <row r="57" spans="1:22">
      <c r="A57" s="34">
        <v>200000</v>
      </c>
      <c r="B57" s="34" t="s">
        <v>41</v>
      </c>
      <c r="C57" s="34">
        <v>297949.5</v>
      </c>
      <c r="F57">
        <f t="shared" si="0"/>
        <v>0.13100000000000001</v>
      </c>
      <c r="L57" s="17"/>
      <c r="V57" s="18"/>
    </row>
    <row r="58" spans="1:22">
      <c r="A58" s="34">
        <v>200000</v>
      </c>
      <c r="B58" s="34" t="s">
        <v>42</v>
      </c>
      <c r="C58" s="34">
        <v>0</v>
      </c>
      <c r="F58">
        <f t="shared" si="0"/>
        <v>0.186</v>
      </c>
      <c r="L58" s="17"/>
      <c r="V58" s="18"/>
    </row>
    <row r="59" spans="1:22">
      <c r="A59" s="34">
        <v>200000</v>
      </c>
      <c r="B59" s="34" t="s">
        <v>43</v>
      </c>
      <c r="C59" s="34">
        <v>0</v>
      </c>
      <c r="F59">
        <f t="shared" si="0"/>
        <v>0.25900000000000001</v>
      </c>
      <c r="L59" s="17"/>
      <c r="V59" s="18"/>
    </row>
    <row r="60" spans="1:22">
      <c r="L60" s="17"/>
      <c r="V60" s="18"/>
    </row>
    <row r="61" spans="1:22">
      <c r="A61" s="13" t="s">
        <v>90</v>
      </c>
      <c r="L61" s="17"/>
      <c r="V61" s="18"/>
    </row>
    <row r="62" spans="1:22">
      <c r="A62" s="35"/>
      <c r="L62" s="17"/>
      <c r="V62" s="18"/>
    </row>
    <row r="63" spans="1:22" ht="14.25" customHeight="1">
      <c r="A63" s="33" t="s">
        <v>95</v>
      </c>
      <c r="B63" s="33" t="s">
        <v>3</v>
      </c>
      <c r="L63" s="17"/>
      <c r="V63" s="18"/>
    </row>
    <row r="64" spans="1:22">
      <c r="A64" s="34">
        <v>0</v>
      </c>
      <c r="B64" s="34"/>
      <c r="L64" s="17"/>
      <c r="V64" s="18"/>
    </row>
    <row r="65" spans="1:22">
      <c r="A65" s="34">
        <v>20000</v>
      </c>
      <c r="B65" s="34"/>
      <c r="L65" s="17"/>
      <c r="V65" s="18"/>
    </row>
    <row r="66" spans="1:22">
      <c r="A66" s="34">
        <v>40000</v>
      </c>
      <c r="B66" s="34"/>
      <c r="L66" s="17"/>
      <c r="V66" s="18"/>
    </row>
    <row r="67" spans="1:22" ht="13.5" thickBot="1">
      <c r="A67" s="34">
        <v>60000</v>
      </c>
      <c r="B67" s="34"/>
      <c r="L67" s="19"/>
      <c r="M67" s="20"/>
      <c r="N67" s="20"/>
      <c r="O67" s="20"/>
      <c r="P67" s="20"/>
      <c r="Q67" s="20"/>
      <c r="R67" s="20"/>
      <c r="S67" s="20"/>
      <c r="T67" s="20"/>
      <c r="U67" s="20"/>
      <c r="V67" s="21"/>
    </row>
    <row r="68" spans="1:22">
      <c r="A68" s="34">
        <v>80000</v>
      </c>
      <c r="B68" s="34"/>
    </row>
    <row r="69" spans="1:22">
      <c r="A69" s="34">
        <v>100000</v>
      </c>
      <c r="B69" s="34"/>
    </row>
    <row r="70" spans="1:22">
      <c r="A70" s="34">
        <v>120000</v>
      </c>
      <c r="B70" s="34"/>
    </row>
    <row r="71" spans="1:22">
      <c r="A71" s="34">
        <v>140000</v>
      </c>
      <c r="B71" s="34"/>
    </row>
    <row r="72" spans="1:22">
      <c r="A72" s="34">
        <v>160000</v>
      </c>
      <c r="B72" s="34"/>
    </row>
    <row r="73" spans="1:22">
      <c r="A73" s="34">
        <v>180000</v>
      </c>
      <c r="B73" s="34"/>
    </row>
    <row r="74" spans="1:22">
      <c r="A74" s="34">
        <v>200000</v>
      </c>
      <c r="B74" s="3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0"/>
  <sheetViews>
    <sheetView tabSelected="1" zoomScaleNormal="100" workbookViewId="0">
      <selection activeCell="C7" sqref="C7"/>
    </sheetView>
  </sheetViews>
  <sheetFormatPr defaultColWidth="8.85546875" defaultRowHeight="12.75"/>
  <cols>
    <col min="1" max="1" width="11.42578125"/>
    <col min="2" max="3" width="13.28515625" customWidth="1"/>
    <col min="4" max="4" width="21.42578125" customWidth="1"/>
    <col min="5" max="5" width="20.28515625" customWidth="1"/>
    <col min="6" max="6" width="21.28515625" customWidth="1"/>
    <col min="7" max="7" width="13.28515625" customWidth="1"/>
    <col min="8" max="8" width="11.42578125"/>
    <col min="9" max="9" width="15.140625" customWidth="1"/>
    <col min="10" max="11" width="14.42578125" customWidth="1"/>
    <col min="12" max="1026" width="11.42578125"/>
  </cols>
  <sheetData>
    <row r="1" spans="1:12" ht="18">
      <c r="A1" s="1" t="s">
        <v>80</v>
      </c>
    </row>
    <row r="3" spans="1:12">
      <c r="A3" s="13" t="s">
        <v>81</v>
      </c>
    </row>
    <row r="4" spans="1:12">
      <c r="A4" s="35"/>
    </row>
    <row r="5" spans="1:12">
      <c r="A5" s="33" t="s">
        <v>23</v>
      </c>
      <c r="B5" s="33" t="s">
        <v>40</v>
      </c>
      <c r="C5" s="33" t="s">
        <v>41</v>
      </c>
      <c r="D5" s="33" t="s">
        <v>42</v>
      </c>
      <c r="E5" s="33" t="s">
        <v>43</v>
      </c>
      <c r="F5" s="71"/>
    </row>
    <row r="6" spans="1:12">
      <c r="A6" s="34">
        <v>60</v>
      </c>
      <c r="B6" s="34"/>
      <c r="C6" s="34"/>
      <c r="D6" s="34"/>
      <c r="E6" s="34"/>
    </row>
    <row r="7" spans="1:12">
      <c r="A7" s="34">
        <v>120</v>
      </c>
      <c r="B7" s="34"/>
      <c r="C7" s="34"/>
      <c r="D7" s="34"/>
      <c r="E7" s="34"/>
    </row>
    <row r="8" spans="1:12">
      <c r="A8" s="34">
        <v>200</v>
      </c>
      <c r="B8" s="34"/>
      <c r="C8" s="34"/>
      <c r="D8" s="34"/>
      <c r="E8" s="34"/>
    </row>
    <row r="10" spans="1:12">
      <c r="A10" s="13" t="s">
        <v>82</v>
      </c>
    </row>
    <row r="11" spans="1:12" ht="13.5" thickBot="1">
      <c r="A11" s="35"/>
    </row>
    <row r="12" spans="1:12">
      <c r="A12" s="33" t="s">
        <v>79</v>
      </c>
      <c r="B12" s="55">
        <v>60</v>
      </c>
      <c r="C12" s="55">
        <v>120</v>
      </c>
      <c r="D12" s="55">
        <v>200</v>
      </c>
      <c r="F12" s="14" t="s">
        <v>94</v>
      </c>
      <c r="G12" s="15"/>
      <c r="H12" s="15"/>
      <c r="I12" s="15"/>
      <c r="J12" s="15"/>
      <c r="K12" s="15"/>
      <c r="L12" s="16"/>
    </row>
    <row r="13" spans="1:12">
      <c r="A13" s="54" t="s">
        <v>44</v>
      </c>
      <c r="B13" s="56"/>
      <c r="C13" s="56"/>
      <c r="D13" s="56"/>
      <c r="F13" s="17"/>
      <c r="L13" s="18"/>
    </row>
    <row r="14" spans="1:12">
      <c r="A14" s="54" t="s">
        <v>46</v>
      </c>
      <c r="B14" s="56"/>
      <c r="C14" s="56"/>
      <c r="D14" s="56"/>
      <c r="F14" s="17"/>
      <c r="G14" s="33"/>
      <c r="H14" s="33" t="s">
        <v>40</v>
      </c>
      <c r="I14" s="33" t="s">
        <v>41</v>
      </c>
      <c r="J14" s="33" t="s">
        <v>42</v>
      </c>
      <c r="K14" s="33" t="s">
        <v>43</v>
      </c>
      <c r="L14" s="18"/>
    </row>
    <row r="15" spans="1:12">
      <c r="A15" s="54" t="s">
        <v>48</v>
      </c>
      <c r="B15" s="56"/>
      <c r="C15" s="56"/>
      <c r="D15" s="56"/>
      <c r="F15" s="17"/>
      <c r="G15" s="34">
        <v>60</v>
      </c>
      <c r="H15" s="34"/>
      <c r="I15" s="34"/>
      <c r="J15" s="34"/>
      <c r="K15" s="34"/>
      <c r="L15" s="18"/>
    </row>
    <row r="16" spans="1:12">
      <c r="A16" s="54" t="s">
        <v>49</v>
      </c>
      <c r="B16" s="56"/>
      <c r="C16" s="56"/>
      <c r="D16" s="56"/>
      <c r="F16" s="17"/>
      <c r="G16" s="34">
        <v>120</v>
      </c>
      <c r="H16" s="34"/>
      <c r="I16" s="34"/>
      <c r="J16" s="34"/>
      <c r="K16" s="34"/>
      <c r="L16" s="18"/>
    </row>
    <row r="17" spans="1:12">
      <c r="A17" s="54" t="s">
        <v>50</v>
      </c>
      <c r="B17" s="56"/>
      <c r="C17" s="56"/>
      <c r="D17" s="56"/>
      <c r="F17" s="17"/>
      <c r="G17" s="34">
        <v>200</v>
      </c>
      <c r="H17" s="34"/>
      <c r="I17" s="34"/>
      <c r="J17" s="34"/>
      <c r="K17" s="34"/>
      <c r="L17" s="18"/>
    </row>
    <row r="18" spans="1:12">
      <c r="A18" s="54" t="s">
        <v>45</v>
      </c>
      <c r="B18" s="56"/>
      <c r="C18" s="56"/>
      <c r="D18" s="56"/>
      <c r="F18" s="17"/>
      <c r="L18" s="18"/>
    </row>
    <row r="19" spans="1:12">
      <c r="A19" s="54" t="s">
        <v>51</v>
      </c>
      <c r="B19" s="56"/>
      <c r="C19" s="56"/>
      <c r="D19" s="56"/>
      <c r="F19" s="17"/>
      <c r="L19" s="18"/>
    </row>
    <row r="20" spans="1:12">
      <c r="A20" s="54" t="s">
        <v>47</v>
      </c>
      <c r="B20" s="56"/>
      <c r="C20" s="56"/>
      <c r="D20" s="56"/>
      <c r="F20" s="17"/>
      <c r="L20" s="18"/>
    </row>
    <row r="21" spans="1:12">
      <c r="F21" s="17"/>
      <c r="L21" s="18"/>
    </row>
    <row r="22" spans="1:12">
      <c r="A22" s="13" t="s">
        <v>83</v>
      </c>
      <c r="F22" s="17"/>
      <c r="L22" s="18"/>
    </row>
    <row r="23" spans="1:12">
      <c r="A23" s="35"/>
      <c r="F23" s="17"/>
      <c r="L23" s="18"/>
    </row>
    <row r="24" spans="1:12">
      <c r="A24" s="33" t="s">
        <v>79</v>
      </c>
      <c r="B24" s="33" t="s">
        <v>23</v>
      </c>
      <c r="C24" s="55" t="s">
        <v>3</v>
      </c>
      <c r="F24" s="17"/>
      <c r="L24" s="18"/>
    </row>
    <row r="25" spans="1:12">
      <c r="A25" s="34" t="s">
        <v>48</v>
      </c>
      <c r="B25" s="54"/>
      <c r="C25" s="56"/>
      <c r="F25" s="17"/>
      <c r="L25" s="18"/>
    </row>
    <row r="26" spans="1:12">
      <c r="A26" s="34" t="s">
        <v>48</v>
      </c>
      <c r="B26" s="54"/>
      <c r="C26" s="56"/>
      <c r="F26" s="17"/>
      <c r="L26" s="18"/>
    </row>
    <row r="27" spans="1:12">
      <c r="A27" s="34" t="s">
        <v>48</v>
      </c>
      <c r="B27" s="54"/>
      <c r="C27" s="56"/>
      <c r="F27" s="17"/>
      <c r="L27" s="18"/>
    </row>
    <row r="28" spans="1:12">
      <c r="F28" s="17"/>
      <c r="L28" s="18"/>
    </row>
    <row r="29" spans="1:12">
      <c r="F29" s="17"/>
      <c r="L29" s="18"/>
    </row>
    <row r="30" spans="1:12">
      <c r="F30" s="17"/>
      <c r="L30" s="18"/>
    </row>
    <row r="31" spans="1:12">
      <c r="F31" s="17"/>
      <c r="L31" s="18"/>
    </row>
    <row r="32" spans="1:12">
      <c r="F32" s="17"/>
      <c r="L32" s="18"/>
    </row>
    <row r="33" spans="6:12">
      <c r="F33" s="17"/>
      <c r="L33" s="18"/>
    </row>
    <row r="34" spans="6:12">
      <c r="F34" s="17"/>
      <c r="L34" s="18"/>
    </row>
    <row r="35" spans="6:12">
      <c r="F35" s="17"/>
      <c r="L35" s="18"/>
    </row>
    <row r="36" spans="6:12">
      <c r="F36" s="17"/>
      <c r="L36" s="18"/>
    </row>
    <row r="37" spans="6:12">
      <c r="F37" s="17"/>
      <c r="L37" s="18"/>
    </row>
    <row r="38" spans="6:12">
      <c r="F38" s="17"/>
      <c r="L38" s="18"/>
    </row>
    <row r="39" spans="6:12">
      <c r="F39" s="17"/>
      <c r="L39" s="18"/>
    </row>
    <row r="40" spans="6:12" ht="13.5" thickBot="1">
      <c r="F40" s="19"/>
      <c r="G40" s="20"/>
      <c r="H40" s="20"/>
      <c r="I40" s="20"/>
      <c r="J40" s="20"/>
      <c r="K40" s="20"/>
      <c r="L40" s="2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SUMIFS_EXAMPLE</vt:lpstr>
      <vt:lpstr>Exercise 2</vt:lpstr>
      <vt:lpstr>Exercise 4</vt:lpstr>
      <vt:lpstr>Exercise 5</vt:lpstr>
      <vt:lpstr>Exercise 6</vt:lpstr>
      <vt:lpstr>Exercise 7</vt:lpstr>
      <vt:lpstr>Exercise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Arven Syla</cp:lastModifiedBy>
  <cp:revision>15</cp:revision>
  <dcterms:created xsi:type="dcterms:W3CDTF">2019-04-11T16:03:06Z</dcterms:created>
  <dcterms:modified xsi:type="dcterms:W3CDTF">2024-05-02T15:07:42Z</dcterms:modified>
  <cp:category/>
  <cp:contentStatus/>
</cp:coreProperties>
</file>